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C:\Boomerang Report\"/>
    </mc:Choice>
  </mc:AlternateContent>
  <xr:revisionPtr revIDLastSave="0" documentId="13_ncr:1_{772D4020-B0EB-47A5-A4A5-D57FD248904A}" xr6:coauthVersionLast="47" xr6:coauthVersionMax="47" xr10:uidLastSave="{00000000-0000-0000-0000-000000000000}"/>
  <bookViews>
    <workbookView xWindow="-120" yWindow="-120" windowWidth="29040" windowHeight="15840" xr2:uid="{D8BCF1FA-D6D0-49CD-95F7-2686E8BDFE49}"/>
  </bookViews>
  <sheets>
    <sheet name="Profitability" sheetId="1" r:id="rId1"/>
    <sheet name="Performance" sheetId="3" r:id="rId2"/>
    <sheet name="Dashboard Profitability" sheetId="2" r:id="rId3"/>
    <sheet name="Performance Dashboard" sheetId="5" r:id="rId4"/>
  </sheets>
  <definedNames>
    <definedName name="_xlchart.v1.0" hidden="1">Performance!$L$99:$L$114</definedName>
    <definedName name="_xlchart.v1.1" hidden="1">Performance!$M$99:$M$114</definedName>
    <definedName name="_xlchart.v5.2" hidden="1">Performance!$J$138:$J$144</definedName>
    <definedName name="Slicer_Category">#N/A</definedName>
    <definedName name="Slicer_Products">#N/A</definedName>
    <definedName name="Slicer_Region">#N/A</definedName>
    <definedName name="Slicer_Region1">#N/A</definedName>
    <definedName name="Slicer_Year">#N/A</definedName>
    <definedName name="Slicer_Year1">#N/A</definedName>
  </definedNames>
  <calcPr calcId="191029"/>
  <pivotCaches>
    <pivotCache cacheId="0" r:id="rId5"/>
    <pivotCache cacheId="1" r:id="rId6"/>
    <pivotCache cacheId="2" r:id="rId7"/>
    <pivotCache cacheId="3" r:id="rId8"/>
    <pivotCache cacheId="4" r:id="rId9"/>
    <pivotCache cacheId="5" r:id="rId10"/>
    <pivotCache cacheId="6" r:id="rId11"/>
    <pivotCache cacheId="7" r:id="rId12"/>
    <pivotCache cacheId="8" r:id="rId13"/>
    <pivotCache cacheId="9" r:id="rId14"/>
    <pivotCache cacheId="10" r:id="rId15"/>
    <pivotCache cacheId="11" r:id="rId16"/>
    <pivotCache cacheId="12" r:id="rId17"/>
    <pivotCache cacheId="13" r:id="rId18"/>
  </pivotCaches>
  <extLst>
    <ext xmlns:x14="http://schemas.microsoft.com/office/spreadsheetml/2009/9/main" uri="{876F7934-8845-4945-9796-88D515C7AA90}">
      <x14:pivotCaches>
        <pivotCache cacheId="14" r:id="rId19"/>
        <pivotCache cacheId="15" r:id="rId20"/>
      </x14:pivotCaches>
    </ext>
    <ext xmlns:x14="http://schemas.microsoft.com/office/spreadsheetml/2009/9/main" uri="{BBE1A952-AA13-448e-AADC-164F8A28A991}">
      <x14:slicerCaches>
        <x14:slicerCache r:id="rId21"/>
        <x14:slicerCache r:id="rId22"/>
        <x14:slicerCache r:id="rId23"/>
        <x14:slicerCache r:id="rId24"/>
        <x14:slicerCache r:id="rId25"/>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_sales_a54acb44-3bf7-431e-a664-0def974abec1" name="fact_sales" connection="Query - fact_sales"/>
          <x15:modelTable id="dim_date_582c8d9e-f18b-4532-9758-c60b07f36aee" name="dim_date" connection="Query - dim_date"/>
          <x15:modelTable id="dim_products_e868e470-d1b7-4651-bf3c-48b0b0f8ad38" name="dim_products" connection="Query - dim_products"/>
          <x15:modelTable id="dim_salesreps_67361fcf-c1d4-4cdc-a202-7c060ad3f457" name="dim_salesreps" connection="Query - dim_salesreps"/>
        </x15:modelTables>
        <x15:modelRelationships>
          <x15:modelRelationship fromTable="fact_sales" fromColumn="Date" toTable="dim_date" toColumn="Date"/>
          <x15:modelRelationship fromTable="fact_sales" fromColumn="Product ID" toTable="dim_products" toColumn="Product ID"/>
          <x15:modelRelationship fromTable="fact_sales" fromColumn="SalesRep ID" toTable="dim_salesreps" toColumn="SalesRep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53" i="1" l="1"/>
  <c r="F54" i="1"/>
  <c r="F55" i="1"/>
  <c r="F56" i="1"/>
  <c r="F57" i="1"/>
  <c r="F58" i="1"/>
  <c r="F59" i="1"/>
  <c r="F52" i="1"/>
  <c r="O77" i="1"/>
  <c r="O65" i="1"/>
  <c r="O53" i="1"/>
  <c r="O41" i="1"/>
  <c r="O17" i="1"/>
  <c r="O5" i="1"/>
  <c r="O29" i="1"/>
  <c r="G32" i="1"/>
  <c r="D2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5D03F1C-DB48-409E-809B-D739E9C46A45}" name="Query - dim_date" description="Connection to the 'dim_date' query in the workbook." type="100" refreshedVersion="7" minRefreshableVersion="5">
    <extLst>
      <ext xmlns:x15="http://schemas.microsoft.com/office/spreadsheetml/2010/11/main" uri="{DE250136-89BD-433C-8126-D09CA5730AF9}">
        <x15:connection id="4d2c2a25-1f87-4495-9b73-2abdc044ff7c"/>
      </ext>
    </extLst>
  </connection>
  <connection id="2" xr16:uid="{AEEBEC90-693D-4286-B0A7-100AE430ED9C}" name="Query - dim_products" description="Connection to the 'dim_products' query in the workbook." type="100" refreshedVersion="7" minRefreshableVersion="5">
    <extLst>
      <ext xmlns:x15="http://schemas.microsoft.com/office/spreadsheetml/2010/11/main" uri="{DE250136-89BD-433C-8126-D09CA5730AF9}">
        <x15:connection id="38afe3f7-e56b-4789-a73f-4f8ce124bfb9">
          <x15:oledbPr connection="Provider=Microsoft.Mashup.OleDb.1;Data Source=$Workbook$;Location=dim_products;Extended Properties=&quot;&quot;">
            <x15:dbTables>
              <x15:dbTable name="dim_products"/>
            </x15:dbTables>
          </x15:oledbPr>
        </x15:connection>
      </ext>
    </extLst>
  </connection>
  <connection id="3" xr16:uid="{C9CA0AAD-6513-4841-93E6-2EEAA97AE2DB}" name="Query - dim_salesreps" description="Connection to the 'dim_salesreps' query in the workbook." type="100" refreshedVersion="7" minRefreshableVersion="5">
    <extLst>
      <ext xmlns:x15="http://schemas.microsoft.com/office/spreadsheetml/2010/11/main" uri="{DE250136-89BD-433C-8126-D09CA5730AF9}">
        <x15:connection id="50bf4e9e-f421-49a3-ae64-595c22446aed">
          <x15:oledbPr connection="Provider=Microsoft.Mashup.OleDb.1;Data Source=$Workbook$;Location=dim_salesreps;Extended Properties=&quot;&quot;">
            <x15:dbTables>
              <x15:dbTable name="dim_salesreps"/>
            </x15:dbTables>
          </x15:oledbPr>
        </x15:connection>
      </ext>
    </extLst>
  </connection>
  <connection id="4" xr16:uid="{C9EB6351-86E2-4A53-AE5A-A0B4F018636B}" name="Query - fact_sales" description="Connection to the 'fact_sales' query in the workbook." type="100" refreshedVersion="7" minRefreshableVersion="5">
    <extLst>
      <ext xmlns:x15="http://schemas.microsoft.com/office/spreadsheetml/2010/11/main" uri="{DE250136-89BD-433C-8126-D09CA5730AF9}">
        <x15:connection id="6616db25-86bf-478d-b8bd-eff8e70485ea">
          <x15:oledbPr connection="Provider=Microsoft.Mashup.OleDb.1;Data Source=$Workbook$;Location=fact_sales;Extended Properties=&quot;&quot;">
            <x15:dbTables>
              <x15:dbTable name="fact_sales"/>
            </x15:dbTables>
          </x15:oledbPr>
        </x15:connection>
      </ext>
    </extLst>
  </connection>
  <connection id="5" xr16:uid="{637C9BC8-9D37-4E51-B15D-0941028F49B1}"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6" xr16:uid="{54FE05CB-7084-4FCF-B13A-3CD68E622C3E}"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7" xr16:uid="{07D743EF-E70A-48B7-9995-538D78EBD13B}"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8" xr16:uid="{6CD4E231-CA09-4531-9CCE-CBF643893BB5}"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9" xr16:uid="{701C2334-3E87-4EC1-A09E-DD06070B0312}"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<sst xmlns="http://schemas.openxmlformats.org/spreadsheetml/2006/main" count="420" uniqueCount="116">
  <si>
    <t>Row Labels</t>
  </si>
  <si>
    <t>Grand Total</t>
  </si>
  <si>
    <t>Total Revenue</t>
  </si>
  <si>
    <t>Total COGS</t>
  </si>
  <si>
    <t>Gross Profit Margin</t>
  </si>
  <si>
    <t>Total Transaction</t>
  </si>
  <si>
    <t>Total Units Sold</t>
  </si>
  <si>
    <t>Eagle</t>
  </si>
  <si>
    <t>Flattop</t>
  </si>
  <si>
    <t>Kangaroo</t>
  </si>
  <si>
    <t>Aspen</t>
  </si>
  <si>
    <t>Bellen</t>
  </si>
  <si>
    <t>Yanaki</t>
  </si>
  <si>
    <t>NaturalElbow</t>
  </si>
  <si>
    <t>Sunset</t>
  </si>
  <si>
    <t>Sunshine</t>
  </si>
  <si>
    <t>Vrang</t>
  </si>
  <si>
    <t>Carlota</t>
  </si>
  <si>
    <t>Quad</t>
  </si>
  <si>
    <t>TriFly</t>
  </si>
  <si>
    <t>Beaut</t>
  </si>
  <si>
    <t>Elevate</t>
  </si>
  <si>
    <t>LongRang</t>
  </si>
  <si>
    <t>Alysha Dewitt</t>
  </si>
  <si>
    <t>Chantel Zoya</t>
  </si>
  <si>
    <t>Chin Pham</t>
  </si>
  <si>
    <t>Claudine Dupuis</t>
  </si>
  <si>
    <t>Dean Washington</t>
  </si>
  <si>
    <t>Diego Vasque</t>
  </si>
  <si>
    <t>Dominica Ordonez</t>
  </si>
  <si>
    <t>Ghislaine Stidham</t>
  </si>
  <si>
    <t>Hoyt Potts</t>
  </si>
  <si>
    <t>Janyce Betancourt</t>
  </si>
  <si>
    <t>JaQuell Spring</t>
  </si>
  <si>
    <t>JoJo Jones</t>
  </si>
  <si>
    <t>Kiki Lim</t>
  </si>
  <si>
    <t>Marylouise Halverson</t>
  </si>
  <si>
    <t>Naoma Bloom</t>
  </si>
  <si>
    <t>Neida Ashe</t>
  </si>
  <si>
    <t>Ramonita Babcock</t>
  </si>
  <si>
    <t>Rhiannon Cathey</t>
  </si>
  <si>
    <t>Shihara Burchfield</t>
  </si>
  <si>
    <t>Shon Stein</t>
  </si>
  <si>
    <t>Sioux Radcoolinator</t>
  </si>
  <si>
    <t>Tomi Benton</t>
  </si>
  <si>
    <t>Tyrone Hunt</t>
  </si>
  <si>
    <t>Vannessa Deloach</t>
  </si>
  <si>
    <t>Yoshiko Murillo</t>
  </si>
  <si>
    <t>January</t>
  </si>
  <si>
    <t>February</t>
  </si>
  <si>
    <t>March</t>
  </si>
  <si>
    <t>April</t>
  </si>
  <si>
    <t>May</t>
  </si>
  <si>
    <t>June</t>
  </si>
  <si>
    <t>July</t>
  </si>
  <si>
    <t>August</t>
  </si>
  <si>
    <t>September</t>
  </si>
  <si>
    <t>October</t>
  </si>
  <si>
    <t>November</t>
  </si>
  <si>
    <t>December</t>
  </si>
  <si>
    <t>Year</t>
  </si>
  <si>
    <t>Month Name</t>
  </si>
  <si>
    <t>Median:</t>
  </si>
  <si>
    <t>Meidan:</t>
  </si>
  <si>
    <t xml:space="preserve">Insight: </t>
  </si>
  <si>
    <t>8 Product good</t>
  </si>
  <si>
    <t xml:space="preserve">3 Product well performed </t>
  </si>
  <si>
    <t>5 Product low performed</t>
  </si>
  <si>
    <t>Top 5 Sales Reps well performed (Bonus)</t>
  </si>
  <si>
    <t>Top 10 Sales reps under peroformed (Evaluation)</t>
  </si>
  <si>
    <t xml:space="preserve">Average 2019: </t>
  </si>
  <si>
    <t>Seasonality on (April, May, October, November, December)</t>
  </si>
  <si>
    <t>low on (January, February, July, August,  September)</t>
  </si>
  <si>
    <t xml:space="preserve">Average 2017: </t>
  </si>
  <si>
    <t xml:space="preserve">Average 2018: </t>
  </si>
  <si>
    <t xml:space="preserve">Average 2020: </t>
  </si>
  <si>
    <t xml:space="preserve">Average 2021: </t>
  </si>
  <si>
    <t xml:space="preserve">Average 2022: </t>
  </si>
  <si>
    <t xml:space="preserve">Average 2023: </t>
  </si>
  <si>
    <t>MW</t>
  </si>
  <si>
    <t>NE</t>
  </si>
  <si>
    <t>NW</t>
  </si>
  <si>
    <t>SE</t>
  </si>
  <si>
    <t>SW</t>
  </si>
  <si>
    <t>W</t>
  </si>
  <si>
    <t>Insight:</t>
  </si>
  <si>
    <t>Top 3 Region by GP%</t>
  </si>
  <si>
    <t>Stats:</t>
  </si>
  <si>
    <t>Profitable</t>
  </si>
  <si>
    <t>Revenue YTD</t>
  </si>
  <si>
    <t>Units Sold YTD</t>
  </si>
  <si>
    <t>Gross Profit YTD</t>
  </si>
  <si>
    <t>Year to date: check SUM value for each year</t>
  </si>
  <si>
    <t>Prior Year to date: check SUM value for each year in the last same period year</t>
  </si>
  <si>
    <t>Revenue PYTD</t>
  </si>
  <si>
    <t>Units Sold PYTD</t>
  </si>
  <si>
    <t>Gross Profit PYT</t>
  </si>
  <si>
    <t>YoY Growth</t>
  </si>
  <si>
    <t>Chart:</t>
  </si>
  <si>
    <t>CAGR</t>
  </si>
  <si>
    <t>Revenue In 2020, 2022 and 2024 positive</t>
  </si>
  <si>
    <t>Gross Profit in 2020, 2022 and 2024 positive</t>
  </si>
  <si>
    <t>Units Sold in 2020, 2022 and 2024 positive</t>
  </si>
  <si>
    <t>YoY growth positive in 2020, 2022 and 2024</t>
  </si>
  <si>
    <t xml:space="preserve">Average growth rate </t>
  </si>
  <si>
    <t>Category</t>
  </si>
  <si>
    <t>Advanced</t>
  </si>
  <si>
    <t>Beginner</t>
  </si>
  <si>
    <t>Competition</t>
  </si>
  <si>
    <t>Freestyle</t>
  </si>
  <si>
    <t>Long Distance</t>
  </si>
  <si>
    <t>Product</t>
  </si>
  <si>
    <t>Chart: total units sold per product</t>
  </si>
  <si>
    <t>Region</t>
  </si>
  <si>
    <t>GP% per region</t>
  </si>
  <si>
    <t>GP% per 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</si>
</sst>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0.00%"/>
  </numFmts>
  <fonts count="2" x14ac:knownFonts="1">
    <font>
      <sz val="11"/>
      <color theme="1"/>
      <name val="Calibri"/>
      <family val="2"/>
      <scheme val="minor"/>
    </font>
    <font>
      <sz val="11"/>
      <name val="Calibri"/>
      <family val="2"/>
      <scheme val="minor"/>
    </font>
  </fonts>
  <fills count="6">
    <fill>
      <patternFill patternType="none"/>
    </fill>
    <fill>
      <patternFill patternType="gray125"/>
    </fill>
    <fill>
      <patternFill patternType="solid">
        <fgColor theme="6"/>
        <bgColor indexed="64"/>
      </patternFill>
    </fill>
    <fill>
      <patternFill patternType="solid">
        <fgColor theme="9"/>
        <bgColor indexed="64"/>
      </patternFill>
    </fill>
    <fill>
      <patternFill patternType="solid">
        <fgColor theme="2" tint="-0.499984740745262"/>
        <bgColor indexed="64"/>
      </patternFill>
    </fill>
    <fill>
      <patternFill patternType="solid">
        <fgColor theme="9" tint="0.79998168889431442"/>
        <bgColor indexed="64"/>
      </patternFill>
    </fill>
  </fills>
  <borders count="1">
    <border>
      <left/>
      <right/>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4" fontId="0" fillId="0" borderId="0" xfId="0" applyNumberFormat="1"/>
    <xf numFmtId="164" fontId="0" fillId="0" borderId="0" xfId="0" applyNumberFormat="1"/>
    <xf numFmtId="3" fontId="0" fillId="0" borderId="0" xfId="0" applyNumberFormat="1"/>
    <xf numFmtId="0" fontId="0" fillId="2" borderId="0" xfId="0" applyFill="1" applyAlignment="1">
      <alignment horizontal="left"/>
    </xf>
    <xf numFmtId="0" fontId="0" fillId="2" borderId="0" xfId="0" applyFill="1"/>
    <xf numFmtId="0" fontId="0" fillId="3" borderId="0" xfId="0" applyFill="1"/>
    <xf numFmtId="0" fontId="1" fillId="4" borderId="0" xfId="0" applyFont="1" applyFill="1"/>
    <xf numFmtId="0" fontId="0" fillId="4" borderId="0" xfId="0" applyFill="1"/>
    <xf numFmtId="0" fontId="0" fillId="0" borderId="0" xfId="0" applyFill="1"/>
    <xf numFmtId="0" fontId="0" fillId="5" borderId="0" xfId="0" applyFill="1"/>
  </cellXfs>
  <cellStyles count="1">
    <cellStyle name="Normal" xfId="0" builtinId="0"/>
  </cellStyles>
  <dxfs count="26">
    <dxf>
      <fill>
        <patternFill>
          <bgColor theme="9" tint="0.59996337778862885"/>
        </patternFill>
      </fill>
    </dxf>
    <dxf>
      <fill>
        <patternFill>
          <bgColor theme="9" tint="0.59996337778862885"/>
        </patternFill>
      </fill>
    </dxf>
    <dxf>
      <fill>
        <patternFill>
          <bgColor theme="9" tint="0.59996337778862885"/>
        </patternFill>
      </fill>
    </dxf>
    <dxf>
      <fill>
        <patternFill>
          <bgColor theme="9" tint="0.59996337778862885"/>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ill>
        <patternFill>
          <bgColor rgb="FFFF9999"/>
        </patternFill>
      </fill>
    </dxf>
    <dxf>
      <fill>
        <patternFill>
          <bgColor theme="9" tint="0.59996337778862885"/>
        </patternFill>
      </fill>
    </dxf>
    <dxf>
      <font>
        <b/>
        <i val="0"/>
        <color theme="1"/>
        <name val="Calibri"/>
        <family val="2"/>
        <scheme val="minor"/>
      </font>
      <border>
        <bottom style="thin">
          <color theme="9"/>
        </bottom>
        <vertical/>
        <horizontal/>
      </border>
    </dxf>
    <dxf>
      <font>
        <color theme="1"/>
      </font>
      <border>
        <left style="thin">
          <color theme="9"/>
        </left>
        <right style="thin">
          <color theme="9"/>
        </right>
        <top style="thin">
          <color theme="9"/>
        </top>
        <bottom style="thin">
          <color theme="9"/>
        </bottom>
        <vertical/>
        <horizontal/>
      </border>
    </dxf>
    <dxf>
      <font>
        <b/>
        <i val="0"/>
        <sz val="10"/>
        <color theme="0"/>
        <name val="Calibri"/>
        <family val="2"/>
        <scheme val="minor"/>
      </font>
      <fill>
        <patternFill>
          <bgColor rgb="FF532476"/>
        </patternFill>
      </fill>
      <border>
        <left style="thin">
          <color theme="0"/>
        </left>
        <right style="thin">
          <color theme="0"/>
        </right>
        <top style="thin">
          <color theme="0"/>
        </top>
        <bottom style="thin">
          <color theme="0"/>
        </bottom>
      </border>
    </dxf>
  </dxfs>
  <tableStyles count="2" defaultTableStyle="TableStyleMedium2" defaultPivotStyle="PivotStyleLight16">
    <tableStyle name="Purple" pivot="0" table="0" count="9" xr9:uid="{BBE3FFD4-CBEB-4AFA-9FF0-84B4550B8C77}">
      <tableStyleElement type="wholeTable" dxfId="25"/>
    </tableStyle>
    <tableStyle name="SlicerStyleLight6 2" pivot="0" table="0" count="10" xr9:uid="{752E0F38-A212-4E36-B527-CEACE2C232D2}">
      <tableStyleElement type="wholeTable" dxfId="24"/>
      <tableStyleElement type="headerRow" dxfId="23"/>
    </tableStyle>
  </tableStyles>
  <colors>
    <mruColors>
      <color rgb="FFFF9999"/>
      <color rgb="FFFFEA81"/>
      <color rgb="FFCCCCFF"/>
      <color rgb="FF7DC991"/>
      <color rgb="FFCC66FF"/>
      <color rgb="FF532476"/>
      <color rgb="FF70319F"/>
      <color rgb="FFC198E0"/>
      <color rgb="FF2F2D2D"/>
      <color rgb="FFF86468"/>
    </mruColors>
  </colors>
  <extLst>
    <ext xmlns:x14="http://schemas.microsoft.com/office/spreadsheetml/2009/9/main" uri="{46F421CA-312F-682f-3DD2-61675219B42D}">
      <x14:dxfs count="16">
        <dxf>
          <font>
            <b/>
            <i val="0"/>
            <color rgb="FF000000"/>
            <name val="Calibri"/>
            <family val="2"/>
            <scheme val="minor"/>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b/>
            <i val="0"/>
            <color rgb="FF000000"/>
            <name val="Calibri"/>
            <family val="2"/>
            <scheme val="minor"/>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b/>
            <i val="0"/>
            <color rgb="FF000000"/>
            <name val="Calibri"/>
            <family val="2"/>
            <scheme val="minor"/>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b/>
            <i val="0"/>
            <color rgb="FF000000"/>
            <name val="Calibri"/>
            <family val="2"/>
            <scheme val="minor"/>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b/>
            <i val="0"/>
            <color rgb="FF828282"/>
            <name val="Calibri"/>
            <family val="2"/>
            <scheme val="minor"/>
          </font>
          <fill>
            <patternFill patternType="solid">
              <fgColor theme="9" tint="0.79998168889431442"/>
              <bgColor theme="9" tint="0.79998168889431442"/>
            </patternFill>
          </fill>
          <border>
            <left style="thin">
              <color rgb="FFCCCCCC"/>
            </left>
            <right style="thin">
              <color rgb="FFCCCCCC"/>
            </right>
            <top style="thin">
              <color rgb="FFCCCCCC"/>
            </top>
            <bottom style="thin">
              <color rgb="FFCCCCCC"/>
            </bottom>
            <vertical/>
            <horizontal/>
          </border>
        </dxf>
        <dxf>
          <font>
            <b/>
            <i val="0"/>
            <color rgb="FF000000"/>
            <name val="Calibri"/>
            <family val="2"/>
            <scheme val="minor"/>
          </font>
          <fill>
            <patternFill patternType="solid">
              <fgColor theme="9" tint="0.59999389629810485"/>
              <bgColor theme="9" tint="0.59999389629810485"/>
            </patternFill>
          </fill>
          <border>
            <left style="thin">
              <color rgb="FF999999"/>
            </left>
            <right style="thin">
              <color rgb="FF999999"/>
            </right>
            <top style="thin">
              <color rgb="FF999999"/>
            </top>
            <bottom style="thin">
              <color rgb="FF999999"/>
            </bottom>
            <vertical/>
            <horizontal/>
          </border>
        </dxf>
        <dxf>
          <font>
            <b/>
            <i val="0"/>
            <color rgb="FF828282"/>
            <name val="Calibri"/>
            <family val="2"/>
            <scheme val="minor"/>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b/>
            <i val="0"/>
            <color rgb="FF000000"/>
            <name val="Calibri"/>
            <family val="2"/>
            <scheme val="minor"/>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b/>
            <i val="0"/>
            <name val="Calibri"/>
            <family val="2"/>
            <scheme val="minor"/>
          </font>
          <fill>
            <patternFill>
              <bgColor theme="2"/>
            </patternFill>
          </fill>
        </dxf>
        <dxf>
          <font>
            <b/>
            <i val="0"/>
            <name val="Calibri"/>
            <family val="2"/>
            <scheme val="minor"/>
          </font>
        </dxf>
        <dxf>
          <font>
            <b/>
            <i val="0"/>
            <color theme="1"/>
            <name val="Calibri"/>
            <family val="2"/>
            <scheme val="minor"/>
          </font>
          <fill>
            <patternFill>
              <bgColor theme="2"/>
            </patternFill>
          </fill>
        </dxf>
        <dxf>
          <font>
            <b/>
            <i val="0"/>
            <name val="Calibri"/>
            <family val="2"/>
            <scheme val="minor"/>
          </font>
        </dxf>
        <dxf>
          <font>
            <b/>
            <i val="0"/>
            <color theme="0"/>
            <name val="Calibri"/>
            <family val="2"/>
            <scheme val="minor"/>
          </font>
          <fill>
            <patternFill>
              <bgColor rgb="FF532476"/>
            </patternFill>
          </fill>
        </dxf>
        <dxf>
          <font>
            <b/>
            <i val="0"/>
            <color theme="0"/>
            <name val="Calibri"/>
            <family val="2"/>
            <scheme val="minor"/>
          </font>
          <fill>
            <patternFill patternType="solid">
              <fgColor auto="1"/>
              <bgColor rgb="FF70319F"/>
            </patternFill>
          </fill>
        </dxf>
        <dxf>
          <font>
            <b/>
            <i val="0"/>
            <color theme="0"/>
            <name val="Calibri"/>
            <family val="2"/>
            <scheme val="minor"/>
          </font>
          <fill>
            <patternFill>
              <bgColor rgb="FF532476"/>
            </patternFill>
          </fill>
        </dxf>
        <dxf>
          <font>
            <b/>
            <i val="0"/>
            <color theme="0"/>
            <name val="Calibri"/>
            <family val="2"/>
            <scheme val="minor"/>
          </font>
          <fill>
            <patternFill>
              <bgColor rgb="FF532476"/>
            </patternFill>
          </fill>
        </dxf>
      </x14:dxfs>
    </ext>
    <ext xmlns:x14="http://schemas.microsoft.com/office/spreadsheetml/2009/9/main" uri="{EB79DEF2-80B8-43e5-95BD-54CBDDF9020C}">
      <x14:slicerStyles defaultSlicerStyle="SlicerStyleLight1">
        <x14:slicerStyle name="Purple">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6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6.xml"/><Relationship Id="rId21" Type="http://schemas.microsoft.com/office/2007/relationships/slicerCache" Target="slicerCaches/slicerCache1.xml"/><Relationship Id="rId42" Type="http://schemas.openxmlformats.org/officeDocument/2006/relationships/customXml" Target="../customXml/item10.xml"/><Relationship Id="rId47" Type="http://schemas.openxmlformats.org/officeDocument/2006/relationships/customXml" Target="../customXml/item15.xml"/><Relationship Id="rId63" Type="http://schemas.openxmlformats.org/officeDocument/2006/relationships/customXml" Target="../customXml/item31.xml"/><Relationship Id="rId68" Type="http://schemas.openxmlformats.org/officeDocument/2006/relationships/customXml" Target="../customXml/item36.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styles" Target="styles.xml"/><Relationship Id="rId11" Type="http://schemas.openxmlformats.org/officeDocument/2006/relationships/pivotCacheDefinition" Target="pivotCache/pivotCacheDefinition7.xml"/><Relationship Id="rId24" Type="http://schemas.microsoft.com/office/2007/relationships/slicerCache" Target="slicerCaches/slicerCache4.xml"/><Relationship Id="rId32" Type="http://schemas.openxmlformats.org/officeDocument/2006/relationships/calcChain" Target="calcChain.xml"/><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3" Type="http://schemas.openxmlformats.org/officeDocument/2006/relationships/customXml" Target="../customXml/item21.xml"/><Relationship Id="rId58" Type="http://schemas.openxmlformats.org/officeDocument/2006/relationships/customXml" Target="../customXml/item26.xml"/><Relationship Id="rId66" Type="http://schemas.openxmlformats.org/officeDocument/2006/relationships/customXml" Target="../customXml/item34.xml"/><Relationship Id="rId74" Type="http://schemas.openxmlformats.org/officeDocument/2006/relationships/customXml" Target="../customXml/item42.xml"/><Relationship Id="rId5" Type="http://schemas.openxmlformats.org/officeDocument/2006/relationships/pivotCacheDefinition" Target="pivotCache/pivotCacheDefinition1.xml"/><Relationship Id="rId61" Type="http://schemas.openxmlformats.org/officeDocument/2006/relationships/customXml" Target="../customXml/item29.xml"/><Relationship Id="rId19" Type="http://schemas.openxmlformats.org/officeDocument/2006/relationships/pivotCacheDefinition" Target="pivotCache/pivotCacheDefinition15.xml"/><Relationship Id="rId14" Type="http://schemas.openxmlformats.org/officeDocument/2006/relationships/pivotCacheDefinition" Target="pivotCache/pivotCacheDefinition10.xml"/><Relationship Id="rId22" Type="http://schemas.microsoft.com/office/2007/relationships/slicerCache" Target="slicerCaches/slicerCache2.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56" Type="http://schemas.openxmlformats.org/officeDocument/2006/relationships/customXml" Target="../customXml/item24.xml"/><Relationship Id="rId64" Type="http://schemas.openxmlformats.org/officeDocument/2006/relationships/customXml" Target="../customXml/item32.xml"/><Relationship Id="rId69" Type="http://schemas.openxmlformats.org/officeDocument/2006/relationships/customXml" Target="../customXml/item37.xml"/><Relationship Id="rId8" Type="http://schemas.openxmlformats.org/officeDocument/2006/relationships/pivotCacheDefinition" Target="pivotCache/pivotCacheDefinition4.xml"/><Relationship Id="rId51" Type="http://schemas.openxmlformats.org/officeDocument/2006/relationships/customXml" Target="../customXml/item19.xml"/><Relationship Id="rId72" Type="http://schemas.openxmlformats.org/officeDocument/2006/relationships/customXml" Target="../customXml/item40.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microsoft.com/office/2007/relationships/slicerCache" Target="slicerCaches/slicerCache5.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59" Type="http://schemas.openxmlformats.org/officeDocument/2006/relationships/customXml" Target="../customXml/item27.xml"/><Relationship Id="rId67" Type="http://schemas.openxmlformats.org/officeDocument/2006/relationships/customXml" Target="../customXml/item35.xml"/><Relationship Id="rId20" Type="http://schemas.openxmlformats.org/officeDocument/2006/relationships/pivotCacheDefinition" Target="pivotCache/pivotCacheDefinition16.xml"/><Relationship Id="rId41" Type="http://schemas.openxmlformats.org/officeDocument/2006/relationships/customXml" Target="../customXml/item9.xml"/><Relationship Id="rId54" Type="http://schemas.openxmlformats.org/officeDocument/2006/relationships/customXml" Target="../customXml/item22.xml"/><Relationship Id="rId62" Type="http://schemas.openxmlformats.org/officeDocument/2006/relationships/customXml" Target="../customXml/item30.xml"/><Relationship Id="rId70" Type="http://schemas.openxmlformats.org/officeDocument/2006/relationships/customXml" Target="../customXml/item38.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microsoft.com/office/2007/relationships/slicerCache" Target="slicerCaches/slicerCache3.xml"/><Relationship Id="rId28" Type="http://schemas.openxmlformats.org/officeDocument/2006/relationships/connections" Target="connections.xml"/><Relationship Id="rId36" Type="http://schemas.openxmlformats.org/officeDocument/2006/relationships/customXml" Target="../customXml/item4.xml"/><Relationship Id="rId49" Type="http://schemas.openxmlformats.org/officeDocument/2006/relationships/customXml" Target="../customXml/item17.xml"/><Relationship Id="rId57" Type="http://schemas.openxmlformats.org/officeDocument/2006/relationships/customXml" Target="../customXml/item25.xml"/><Relationship Id="rId10" Type="http://schemas.openxmlformats.org/officeDocument/2006/relationships/pivotCacheDefinition" Target="pivotCache/pivotCacheDefinition6.xml"/><Relationship Id="rId31" Type="http://schemas.openxmlformats.org/officeDocument/2006/relationships/powerPivotData" Target="model/item.data"/><Relationship Id="rId44" Type="http://schemas.openxmlformats.org/officeDocument/2006/relationships/customXml" Target="../customXml/item12.xml"/><Relationship Id="rId52" Type="http://schemas.openxmlformats.org/officeDocument/2006/relationships/customXml" Target="../customXml/item20.xml"/><Relationship Id="rId60" Type="http://schemas.openxmlformats.org/officeDocument/2006/relationships/customXml" Target="../customXml/item28.xml"/><Relationship Id="rId65" Type="http://schemas.openxmlformats.org/officeDocument/2006/relationships/customXml" Target="../customXml/item33.xml"/><Relationship Id="rId73" Type="http://schemas.openxmlformats.org/officeDocument/2006/relationships/customXml" Target="../customXml/item41.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openxmlformats.org/officeDocument/2006/relationships/customXml" Target="../customXml/item7.xml"/><Relationship Id="rId34" Type="http://schemas.openxmlformats.org/officeDocument/2006/relationships/customXml" Target="../customXml/item2.xml"/><Relationship Id="rId50" Type="http://schemas.openxmlformats.org/officeDocument/2006/relationships/customXml" Target="../customXml/item18.xml"/><Relationship Id="rId55" Type="http://schemas.openxmlformats.org/officeDocument/2006/relationships/customXml" Target="../customXml/item23.xml"/><Relationship Id="rId7" Type="http://schemas.openxmlformats.org/officeDocument/2006/relationships/pivotCacheDefinition" Target="pivotCache/pivotCacheDefinition3.xml"/><Relationship Id="rId71" Type="http://schemas.openxmlformats.org/officeDocument/2006/relationships/customXml" Target="../customXml/item3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[Boomerang_report.xlsx]Profitability!Total units Product</c:name>
    <c:fmtId val="28"/>
  </c:pivotSource>
  <c:chart>
    <c:title>
      <c:tx>
        <c:rich>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r>
              <a:rPr lang="en-US" b="1">
                <a:solidFill>
                  <a:schemeClr val="tx1">
                    <a:lumMod val="85000"/>
                    <a:lumOff val="15000"/>
                  </a:schemeClr>
                </a:solidFill>
              </a:rPr>
              <a:t>Total</a:t>
            </a:r>
            <a:r>
              <a:rPr lang="en-US" b="1" baseline="0">
                <a:solidFill>
                  <a:schemeClr val="tx1">
                    <a:lumMod val="85000"/>
                    <a:lumOff val="15000"/>
                  </a:schemeClr>
                </a:solidFill>
              </a:rPr>
              <a:t> Units Sold</a:t>
            </a:r>
            <a:endParaRPr lang="en-US" b="1">
              <a:solidFill>
                <a:schemeClr val="tx1">
                  <a:lumMod val="85000"/>
                  <a:lumOff val="15000"/>
                </a:schemeClr>
              </a:solidFill>
            </a:endParaRPr>
          </a:p>
        </c:rich>
      </c:tx>
      <c:layout>
        <c:manualLayout>
          <c:xMode val="edge"/>
          <c:yMode val="edge"/>
          <c:x val="1.6895669291338556E-2"/>
          <c:y val="1.8518518518518517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Profitability!$D$4</c:f>
              <c:strCache>
                <c:ptCount val="1"/>
                <c:pt idx="0">
                  <c:v>Total</c:v>
                </c:pt>
              </c:strCache>
            </c:strRef>
          </c:tx>
          <c:spPr>
            <a:solidFill>
              <a:srgbClr val="532476"/>
            </a:solidFill>
            <a:ln>
              <a:noFill/>
            </a:ln>
            <a:effectLst/>
          </c:spPr>
          <c:invertIfNegative val="0"/>
          <c:cat>
            <c:strRef>
              <c:f>Profitability!$C$5:$C$21</c:f>
              <c:strCache>
                <c:ptCount val="16"/>
                <c:pt idx="0">
                  <c:v>Aspen</c:v>
                </c:pt>
                <c:pt idx="1">
                  <c:v>Beaut</c:v>
                </c:pt>
                <c:pt idx="2">
                  <c:v>Bellen</c:v>
                </c:pt>
                <c:pt idx="3">
                  <c:v>Carlota</c:v>
                </c:pt>
                <c:pt idx="4">
                  <c:v>Eagle</c:v>
                </c:pt>
                <c:pt idx="5">
                  <c:v>Elevate</c:v>
                </c:pt>
                <c:pt idx="6">
                  <c:v>Flattop</c:v>
                </c:pt>
                <c:pt idx="7">
                  <c:v>Kangaroo</c:v>
                </c:pt>
                <c:pt idx="8">
                  <c:v>LongRang</c:v>
                </c:pt>
                <c:pt idx="9">
                  <c:v>NaturalElbow</c:v>
                </c:pt>
                <c:pt idx="10">
                  <c:v>Quad</c:v>
                </c:pt>
                <c:pt idx="11">
                  <c:v>Sunset</c:v>
                </c:pt>
                <c:pt idx="12">
                  <c:v>Sunshine</c:v>
                </c:pt>
                <c:pt idx="13">
                  <c:v>TriFly</c:v>
                </c:pt>
                <c:pt idx="14">
                  <c:v>Vrang</c:v>
                </c:pt>
                <c:pt idx="15">
                  <c:v>Yanaki</c:v>
                </c:pt>
              </c:strCache>
            </c:strRef>
          </c:cat>
          <c:val>
            <c:numRef>
              <c:f>Profitability!$D$5:$D$21</c:f>
              <c:numCache>
                <c:formatCode>#,##0</c:formatCode>
                <c:ptCount val="16"/>
                <c:pt idx="0">
                  <c:v>10208203</c:v>
                </c:pt>
                <c:pt idx="1">
                  <c:v>9720161</c:v>
                </c:pt>
                <c:pt idx="2">
                  <c:v>10225719</c:v>
                </c:pt>
                <c:pt idx="3">
                  <c:v>10242723</c:v>
                </c:pt>
                <c:pt idx="4">
                  <c:v>32997609</c:v>
                </c:pt>
                <c:pt idx="5">
                  <c:v>9017737</c:v>
                </c:pt>
                <c:pt idx="6">
                  <c:v>7943008</c:v>
                </c:pt>
                <c:pt idx="7">
                  <c:v>9366755</c:v>
                </c:pt>
                <c:pt idx="8">
                  <c:v>3357796</c:v>
                </c:pt>
                <c:pt idx="9">
                  <c:v>3873575</c:v>
                </c:pt>
                <c:pt idx="10">
                  <c:v>33041914</c:v>
                </c:pt>
                <c:pt idx="11">
                  <c:v>10181055</c:v>
                </c:pt>
                <c:pt idx="12">
                  <c:v>10262409</c:v>
                </c:pt>
                <c:pt idx="13">
                  <c:v>4424618</c:v>
                </c:pt>
                <c:pt idx="14">
                  <c:v>7002932</c:v>
                </c:pt>
                <c:pt idx="15">
                  <c:v>32929735</c:v>
                </c:pt>
              </c:numCache>
            </c:numRef>
          </c:val>
          <c:extLst>
            <c:ext xmlns:c16="http://schemas.microsoft.com/office/drawing/2014/chart" uri="{C3380CC4-5D6E-409C-BE32-E72D297353CC}">
              <c16:uniqueId val="{00000000-ADDD-4626-86E4-E09E3160FA2B}"/>
            </c:ext>
          </c:extLst>
        </c:ser>
        <c:dLbls>
          <c:dLblPos val="outEnd"/>
          <c:showLegendKey val="0"/>
          <c:showVal val="0"/>
          <c:showCatName val="0"/>
          <c:showSerName val="0"/>
          <c:showPercent val="0"/>
          <c:showBubbleSize val="0"/>
        </c:dLbls>
        <c:gapWidth val="182"/>
        <c:axId val="985032256"/>
        <c:axId val="985033504"/>
      </c:barChart>
      <c:catAx>
        <c:axId val="9850322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85000"/>
                    <a:lumOff val="15000"/>
                  </a:schemeClr>
                </a:solidFill>
                <a:latin typeface="+mn-lt"/>
                <a:ea typeface="+mn-ea"/>
                <a:cs typeface="+mn-cs"/>
              </a:defRPr>
            </a:pPr>
            <a:endParaRPr lang="en-US"/>
          </a:p>
        </c:txPr>
        <c:crossAx val="985033504"/>
        <c:crosses val="autoZero"/>
        <c:auto val="1"/>
        <c:lblAlgn val="ctr"/>
        <c:lblOffset val="100"/>
        <c:noMultiLvlLbl val="0"/>
      </c:catAx>
      <c:valAx>
        <c:axId val="98503350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85000"/>
                    <a:lumOff val="15000"/>
                  </a:schemeClr>
                </a:solidFill>
                <a:latin typeface="+mn-lt"/>
                <a:ea typeface="+mn-ea"/>
                <a:cs typeface="+mn-cs"/>
              </a:defRPr>
            </a:pPr>
            <a:endParaRPr lang="en-US"/>
          </a:p>
        </c:txPr>
        <c:crossAx val="985032256"/>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1" i="0" u="none" strike="noStrike" kern="1200" baseline="0">
                    <a:solidFill>
                      <a:schemeClr val="tx1">
                        <a:lumMod val="85000"/>
                        <a:lumOff val="1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[Boomerang_report.xlsx]Profitability!sales reps transaction</c:name>
    <c:fmtId val="29"/>
  </c:pivotSource>
  <c:chart>
    <c:title>
      <c:tx>
        <c:rich>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r>
              <a:rPr lang="en-US" b="1">
                <a:solidFill>
                  <a:schemeClr val="tx1">
                    <a:lumMod val="85000"/>
                    <a:lumOff val="15000"/>
                  </a:schemeClr>
                </a:solidFill>
              </a:rPr>
              <a:t>Top Sales Representation</a:t>
            </a:r>
          </a:p>
        </c:rich>
      </c:tx>
      <c:layout>
        <c:manualLayout>
          <c:xMode val="edge"/>
          <c:yMode val="edge"/>
          <c:x val="1.0878664993211187E-2"/>
          <c:y val="2.6203056296190623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427810850237905"/>
          <c:y val="0.16101077964211002"/>
          <c:w val="0.68156310916945695"/>
          <c:h val="0.64623063944521619"/>
        </c:manualLayout>
      </c:layout>
      <c:barChart>
        <c:barDir val="bar"/>
        <c:grouping val="clustered"/>
        <c:varyColors val="0"/>
        <c:ser>
          <c:idx val="0"/>
          <c:order val="0"/>
          <c:tx>
            <c:strRef>
              <c:f>Profitability!$G$4</c:f>
              <c:strCache>
                <c:ptCount val="1"/>
                <c:pt idx="0">
                  <c:v>Total</c:v>
                </c:pt>
              </c:strCache>
            </c:strRef>
          </c:tx>
          <c:spPr>
            <a:solidFill>
              <a:srgbClr val="532476"/>
            </a:solidFill>
            <a:ln>
              <a:noFill/>
            </a:ln>
            <a:effectLst/>
          </c:spPr>
          <c:invertIfNegative val="0"/>
          <c:cat>
            <c:strRef>
              <c:f>Profitability!$F$5:$F$30</c:f>
              <c:strCache>
                <c:ptCount val="25"/>
                <c:pt idx="0">
                  <c:v>Alysha Dewitt</c:v>
                </c:pt>
                <c:pt idx="1">
                  <c:v>Chantel Zoya</c:v>
                </c:pt>
                <c:pt idx="2">
                  <c:v>Chin Pham</c:v>
                </c:pt>
                <c:pt idx="3">
                  <c:v>Claudine Dupuis</c:v>
                </c:pt>
                <c:pt idx="4">
                  <c:v>Dean Washington</c:v>
                </c:pt>
                <c:pt idx="5">
                  <c:v>Diego Vasque</c:v>
                </c:pt>
                <c:pt idx="6">
                  <c:v>Dominica Ordonez</c:v>
                </c:pt>
                <c:pt idx="7">
                  <c:v>Ghislaine Stidham</c:v>
                </c:pt>
                <c:pt idx="8">
                  <c:v>Hoyt Potts</c:v>
                </c:pt>
                <c:pt idx="9">
                  <c:v>Janyce Betancourt</c:v>
                </c:pt>
                <c:pt idx="10">
                  <c:v>JaQuell Spring</c:v>
                </c:pt>
                <c:pt idx="11">
                  <c:v>JoJo Jones</c:v>
                </c:pt>
                <c:pt idx="12">
                  <c:v>Kiki Lim</c:v>
                </c:pt>
                <c:pt idx="13">
                  <c:v>Marylouise Halverson</c:v>
                </c:pt>
                <c:pt idx="14">
                  <c:v>Naoma Bloom</c:v>
                </c:pt>
                <c:pt idx="15">
                  <c:v>Neida Ashe</c:v>
                </c:pt>
                <c:pt idx="16">
                  <c:v>Ramonita Babcock</c:v>
                </c:pt>
                <c:pt idx="17">
                  <c:v>Rhiannon Cathey</c:v>
                </c:pt>
                <c:pt idx="18">
                  <c:v>Shihara Burchfield</c:v>
                </c:pt>
                <c:pt idx="19">
                  <c:v>Shon Stein</c:v>
                </c:pt>
                <c:pt idx="20">
                  <c:v>Sioux Radcoolinator</c:v>
                </c:pt>
                <c:pt idx="21">
                  <c:v>Tomi Benton</c:v>
                </c:pt>
                <c:pt idx="22">
                  <c:v>Tyrone Hunt</c:v>
                </c:pt>
                <c:pt idx="23">
                  <c:v>Vannessa Deloach</c:v>
                </c:pt>
                <c:pt idx="24">
                  <c:v>Yoshiko Murillo</c:v>
                </c:pt>
              </c:strCache>
            </c:strRef>
          </c:cat>
          <c:val>
            <c:numRef>
              <c:f>Profitability!$G$5:$G$30</c:f>
              <c:numCache>
                <c:formatCode>#,##0</c:formatCode>
                <c:ptCount val="25"/>
                <c:pt idx="0">
                  <c:v>66844</c:v>
                </c:pt>
                <c:pt idx="1">
                  <c:v>250680</c:v>
                </c:pt>
                <c:pt idx="2">
                  <c:v>251307</c:v>
                </c:pt>
                <c:pt idx="3">
                  <c:v>66606</c:v>
                </c:pt>
                <c:pt idx="4">
                  <c:v>24262</c:v>
                </c:pt>
                <c:pt idx="5">
                  <c:v>66538</c:v>
                </c:pt>
                <c:pt idx="6">
                  <c:v>62979</c:v>
                </c:pt>
                <c:pt idx="7">
                  <c:v>66194</c:v>
                </c:pt>
                <c:pt idx="8">
                  <c:v>66636</c:v>
                </c:pt>
                <c:pt idx="9">
                  <c:v>66212</c:v>
                </c:pt>
                <c:pt idx="10">
                  <c:v>66463</c:v>
                </c:pt>
                <c:pt idx="11">
                  <c:v>39517</c:v>
                </c:pt>
                <c:pt idx="12">
                  <c:v>21968</c:v>
                </c:pt>
                <c:pt idx="13">
                  <c:v>47926</c:v>
                </c:pt>
                <c:pt idx="14">
                  <c:v>43517</c:v>
                </c:pt>
                <c:pt idx="15">
                  <c:v>52954</c:v>
                </c:pt>
                <c:pt idx="16">
                  <c:v>66544</c:v>
                </c:pt>
                <c:pt idx="17">
                  <c:v>64563</c:v>
                </c:pt>
                <c:pt idx="18">
                  <c:v>57702</c:v>
                </c:pt>
                <c:pt idx="19">
                  <c:v>66373</c:v>
                </c:pt>
                <c:pt idx="20">
                  <c:v>252006</c:v>
                </c:pt>
                <c:pt idx="21">
                  <c:v>66713</c:v>
                </c:pt>
                <c:pt idx="22">
                  <c:v>251887</c:v>
                </c:pt>
                <c:pt idx="23">
                  <c:v>66997</c:v>
                </c:pt>
                <c:pt idx="24">
                  <c:v>66407</c:v>
                </c:pt>
              </c:numCache>
            </c:numRef>
          </c:val>
          <c:extLst>
            <c:ext xmlns:c16="http://schemas.microsoft.com/office/drawing/2014/chart" uri="{C3380CC4-5D6E-409C-BE32-E72D297353CC}">
              <c16:uniqueId val="{00000000-AFBD-430D-B32A-9019C238D5D3}"/>
            </c:ext>
          </c:extLst>
        </c:ser>
        <c:dLbls>
          <c:showLegendKey val="0"/>
          <c:showVal val="0"/>
          <c:showCatName val="0"/>
          <c:showSerName val="0"/>
          <c:showPercent val="0"/>
          <c:showBubbleSize val="0"/>
        </c:dLbls>
        <c:gapWidth val="182"/>
        <c:axId val="1339370528"/>
        <c:axId val="1339368448"/>
      </c:barChart>
      <c:catAx>
        <c:axId val="13393705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500" b="1" i="0" u="none" strike="noStrike" kern="1200" baseline="0">
                <a:solidFill>
                  <a:schemeClr val="tx1">
                    <a:lumMod val="85000"/>
                    <a:lumOff val="15000"/>
                  </a:schemeClr>
                </a:solidFill>
                <a:latin typeface="+mn-lt"/>
                <a:ea typeface="+mn-ea"/>
                <a:cs typeface="+mn-cs"/>
              </a:defRPr>
            </a:pPr>
            <a:endParaRPr lang="en-US"/>
          </a:p>
        </c:txPr>
        <c:crossAx val="1339368448"/>
        <c:crosses val="autoZero"/>
        <c:auto val="1"/>
        <c:lblAlgn val="ctr"/>
        <c:lblOffset val="100"/>
        <c:noMultiLvlLbl val="0"/>
      </c:catAx>
      <c:valAx>
        <c:axId val="133936844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85000"/>
                    <a:lumOff val="15000"/>
                  </a:schemeClr>
                </a:solidFill>
                <a:latin typeface="+mn-lt"/>
                <a:ea typeface="+mn-ea"/>
                <a:cs typeface="+mn-cs"/>
              </a:defRPr>
            </a:pPr>
            <a:endParaRPr lang="en-US"/>
          </a:p>
        </c:txPr>
        <c:crossAx val="1339370528"/>
        <c:crosses val="autoZero"/>
        <c:crossBetween val="between"/>
        <c:dispUnits>
          <c:builtInUnit val="thousands"/>
          <c:dispUnitsLbl>
            <c:layout>
              <c:manualLayout>
                <c:xMode val="edge"/>
                <c:yMode val="edge"/>
                <c:x val="0.86711685569818664"/>
                <c:y val="0.88866903219828186"/>
              </c:manualLayout>
            </c:layout>
            <c:spPr>
              <a:noFill/>
              <a:ln>
                <a:noFill/>
              </a:ln>
              <a:effectLst/>
            </c:spPr>
            <c:txPr>
              <a:bodyPr rot="0" spcFirstLastPara="1" vertOverflow="ellipsis" vert="horz" wrap="square" anchor="ctr" anchorCtr="1"/>
              <a:lstStyle/>
              <a:p>
                <a:pPr>
                  <a:defRPr sz="1000" b="1" i="0" u="none" strike="noStrike" kern="1200" baseline="0">
                    <a:solidFill>
                      <a:schemeClr val="tx1">
                        <a:lumMod val="85000"/>
                        <a:lumOff val="1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[Boomerang_report.xlsx]Profitability!PivotTable4</c:name>
    <c:fmtId val="32"/>
  </c:pivotSource>
  <c:chart>
    <c:title>
      <c:tx>
        <c:rich>
          <a:bodyPr rot="0" spcFirstLastPara="1" vertOverflow="ellipsis" vert="horz" wrap="square" anchor="ctr" anchorCtr="1"/>
          <a:lstStyle/>
          <a:p>
            <a:pPr>
              <a:defRPr sz="1800" b="1" i="0" u="none" strike="noStrike" kern="1200" cap="none" spc="20" baseline="0">
                <a:solidFill>
                  <a:schemeClr val="tx1">
                    <a:lumMod val="85000"/>
                    <a:lumOff val="15000"/>
                  </a:schemeClr>
                </a:solidFill>
                <a:latin typeface="+mn-lt"/>
                <a:ea typeface="+mn-ea"/>
                <a:cs typeface="+mn-cs"/>
              </a:defRPr>
            </a:pPr>
            <a:r>
              <a:rPr lang="en-US" sz="1800" b="1">
                <a:solidFill>
                  <a:schemeClr val="tx1">
                    <a:lumMod val="85000"/>
                    <a:lumOff val="15000"/>
                  </a:schemeClr>
                </a:solidFill>
              </a:rPr>
              <a:t>Total Sales Over Time</a:t>
            </a:r>
          </a:p>
        </c:rich>
      </c:tx>
      <c:layout>
        <c:manualLayout>
          <c:xMode val="edge"/>
          <c:yMode val="edge"/>
          <c:x val="1.3418564945410496E-2"/>
          <c:y val="2.2408959631406138E-2"/>
        </c:manualLayout>
      </c:layout>
      <c:overlay val="0"/>
      <c:spPr>
        <a:noFill/>
        <a:ln>
          <a:noFill/>
        </a:ln>
        <a:effectLst/>
      </c:spPr>
      <c:txPr>
        <a:bodyPr rot="0" spcFirstLastPara="1" vertOverflow="ellipsis" vert="horz" wrap="square" anchor="ctr" anchorCtr="1"/>
        <a:lstStyle/>
        <a:p>
          <a:pPr>
            <a:defRPr sz="1800" b="1" i="0" u="none" strike="noStrike" kern="1200" cap="none" spc="20" baseline="0">
              <a:solidFill>
                <a:schemeClr val="tx1">
                  <a:lumMod val="85000"/>
                  <a:lumOff val="15000"/>
                </a:schemeClr>
              </a:solidFill>
              <a:latin typeface="+mn-lt"/>
              <a:ea typeface="+mn-ea"/>
              <a:cs typeface="+mn-cs"/>
            </a:defRPr>
          </a:pPr>
          <a:endParaRPr lang="en-US"/>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rgbClr val="532476"/>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rgbClr val="532476"/>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rgbClr val="532476"/>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rgbClr val="532476"/>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2225" cap="rnd" cmpd="sng" algn="ctr">
            <a:solidFill>
              <a:srgbClr val="532476"/>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Profitability!$L$4</c:f>
              <c:strCache>
                <c:ptCount val="1"/>
                <c:pt idx="0">
                  <c:v>Total</c:v>
                </c:pt>
              </c:strCache>
            </c:strRef>
          </c:tx>
          <c:spPr>
            <a:ln w="22225" cap="rnd" cmpd="sng" algn="ctr">
              <a:solidFill>
                <a:srgbClr val="532476"/>
              </a:solidFill>
              <a:round/>
            </a:ln>
            <a:effectLst/>
          </c:spPr>
          <c:marker>
            <c:symbol val="circle"/>
            <c:size val="4"/>
            <c:spPr>
              <a:solidFill>
                <a:schemeClr val="accent1"/>
              </a:solidFill>
              <a:ln w="9525" cap="flat" cmpd="sng" algn="ctr">
                <a:solidFill>
                  <a:schemeClr val="accent1"/>
                </a:solidFill>
                <a:round/>
              </a:ln>
              <a:effectLst/>
            </c:spPr>
          </c:marker>
          <c:cat>
            <c:multiLvlStrRef>
              <c:f>Profitability!$J$5:$K$92</c:f>
              <c:multiLvlStrCache>
                <c:ptCount val="87"/>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pt idx="41">
                    <c:v>June</c:v>
                  </c:pt>
                  <c:pt idx="42">
                    <c:v>July</c:v>
                  </c:pt>
                  <c:pt idx="43">
                    <c:v>August</c:v>
                  </c:pt>
                  <c:pt idx="44">
                    <c:v>September</c:v>
                  </c:pt>
                  <c:pt idx="45">
                    <c:v>October</c:v>
                  </c:pt>
                  <c:pt idx="46">
                    <c:v>November</c:v>
                  </c:pt>
                  <c:pt idx="47">
                    <c:v>December</c:v>
                  </c:pt>
                  <c:pt idx="48">
                    <c:v>January</c:v>
                  </c:pt>
                  <c:pt idx="49">
                    <c:v>February</c:v>
                  </c:pt>
                  <c:pt idx="50">
                    <c:v>March</c:v>
                  </c:pt>
                  <c:pt idx="51">
                    <c:v>April</c:v>
                  </c:pt>
                  <c:pt idx="52">
                    <c:v>May</c:v>
                  </c:pt>
                  <c:pt idx="53">
                    <c:v>June</c:v>
                  </c:pt>
                  <c:pt idx="54">
                    <c:v>July</c:v>
                  </c:pt>
                  <c:pt idx="55">
                    <c:v>August</c:v>
                  </c:pt>
                  <c:pt idx="56">
                    <c:v>September</c:v>
                  </c:pt>
                  <c:pt idx="57">
                    <c:v>October</c:v>
                  </c:pt>
                  <c:pt idx="58">
                    <c:v>November</c:v>
                  </c:pt>
                  <c:pt idx="59">
                    <c:v>December</c:v>
                  </c:pt>
                  <c:pt idx="60">
                    <c:v>January</c:v>
                  </c:pt>
                  <c:pt idx="61">
                    <c:v>February</c:v>
                  </c:pt>
                  <c:pt idx="62">
                    <c:v>March</c:v>
                  </c:pt>
                  <c:pt idx="63">
                    <c:v>April</c:v>
                  </c:pt>
                  <c:pt idx="64">
                    <c:v>May</c:v>
                  </c:pt>
                  <c:pt idx="65">
                    <c:v>June</c:v>
                  </c:pt>
                  <c:pt idx="66">
                    <c:v>July</c:v>
                  </c:pt>
                  <c:pt idx="67">
                    <c:v>August</c:v>
                  </c:pt>
                  <c:pt idx="68">
                    <c:v>September</c:v>
                  </c:pt>
                  <c:pt idx="69">
                    <c:v>October</c:v>
                  </c:pt>
                  <c:pt idx="70">
                    <c:v>November</c:v>
                  </c:pt>
                  <c:pt idx="71">
                    <c:v>December</c:v>
                  </c:pt>
                  <c:pt idx="72">
                    <c:v>January</c:v>
                  </c:pt>
                  <c:pt idx="73">
                    <c:v>February</c:v>
                  </c:pt>
                  <c:pt idx="74">
                    <c:v>March</c:v>
                  </c:pt>
                  <c:pt idx="75">
                    <c:v>April</c:v>
                  </c:pt>
                  <c:pt idx="76">
                    <c:v>May</c:v>
                  </c:pt>
                  <c:pt idx="77">
                    <c:v>June</c:v>
                  </c:pt>
                  <c:pt idx="78">
                    <c:v>July</c:v>
                  </c:pt>
                  <c:pt idx="79">
                    <c:v>August</c:v>
                  </c:pt>
                  <c:pt idx="80">
                    <c:v>September</c:v>
                  </c:pt>
                  <c:pt idx="81">
                    <c:v>October</c:v>
                  </c:pt>
                  <c:pt idx="82">
                    <c:v>November</c:v>
                  </c:pt>
                  <c:pt idx="83">
                    <c:v>December</c:v>
                  </c:pt>
                  <c:pt idx="84">
                    <c:v>January</c:v>
                  </c:pt>
                  <c:pt idx="85">
                    <c:v>February</c:v>
                  </c:pt>
                  <c:pt idx="86">
                    <c:v>March</c:v>
                  </c:pt>
                </c:lvl>
                <c:lvl>
                  <c:pt idx="0">
                    <c:v>2017</c:v>
                  </c:pt>
                  <c:pt idx="12">
                    <c:v>2018</c:v>
                  </c:pt>
                  <c:pt idx="24">
                    <c:v>2019</c:v>
                  </c:pt>
                  <c:pt idx="36">
                    <c:v>2020</c:v>
                  </c:pt>
                  <c:pt idx="48">
                    <c:v>2021</c:v>
                  </c:pt>
                  <c:pt idx="60">
                    <c:v>2022</c:v>
                  </c:pt>
                  <c:pt idx="72">
                    <c:v>2023</c:v>
                  </c:pt>
                  <c:pt idx="84">
                    <c:v>2024</c:v>
                  </c:pt>
                </c:lvl>
              </c:multiLvlStrCache>
            </c:multiLvlStrRef>
          </c:cat>
          <c:val>
            <c:numRef>
              <c:f>Profitability!$L$5:$L$92</c:f>
              <c:numCache>
                <c:formatCode>#,##0.00</c:formatCode>
                <c:ptCount val="87"/>
                <c:pt idx="0">
                  <c:v>29309926.500000015</c:v>
                </c:pt>
                <c:pt idx="1">
                  <c:v>26312235.599999938</c:v>
                </c:pt>
                <c:pt idx="2">
                  <c:v>74726727.050001234</c:v>
                </c:pt>
                <c:pt idx="3">
                  <c:v>154597945.0000146</c:v>
                </c:pt>
                <c:pt idx="4">
                  <c:v>157283209.60001379</c:v>
                </c:pt>
                <c:pt idx="5">
                  <c:v>71811307.249998301</c:v>
                </c:pt>
                <c:pt idx="6">
                  <c:v>29058762.049999893</c:v>
                </c:pt>
                <c:pt idx="7">
                  <c:v>28926895.149999954</c:v>
                </c:pt>
                <c:pt idx="8">
                  <c:v>28252691.549999971</c:v>
                </c:pt>
                <c:pt idx="9">
                  <c:v>172036974.600016</c:v>
                </c:pt>
                <c:pt idx="10">
                  <c:v>310305980.44998401</c:v>
                </c:pt>
                <c:pt idx="11">
                  <c:v>293014483.95003068</c:v>
                </c:pt>
                <c:pt idx="12">
                  <c:v>20034332.749999017</c:v>
                </c:pt>
                <c:pt idx="13">
                  <c:v>18293496.499999225</c:v>
                </c:pt>
                <c:pt idx="14">
                  <c:v>49971855.3000025</c:v>
                </c:pt>
                <c:pt idx="15">
                  <c:v>105595099.5500143</c:v>
                </c:pt>
                <c:pt idx="16">
                  <c:v>108295145.60001494</c:v>
                </c:pt>
                <c:pt idx="17">
                  <c:v>47543848.200002447</c:v>
                </c:pt>
                <c:pt idx="18">
                  <c:v>19886442.249998916</c:v>
                </c:pt>
                <c:pt idx="19">
                  <c:v>19816735.749998946</c:v>
                </c:pt>
                <c:pt idx="20">
                  <c:v>19327985.89999909</c:v>
                </c:pt>
                <c:pt idx="21">
                  <c:v>114375373.1500172</c:v>
                </c:pt>
                <c:pt idx="22">
                  <c:v>209606879.19996142</c:v>
                </c:pt>
                <c:pt idx="23">
                  <c:v>199461489.39995915</c:v>
                </c:pt>
                <c:pt idx="24">
                  <c:v>6608339.0500000585</c:v>
                </c:pt>
                <c:pt idx="25">
                  <c:v>5822378.750000068</c:v>
                </c:pt>
                <c:pt idx="26">
                  <c:v>16864207.49999968</c:v>
                </c:pt>
                <c:pt idx="27">
                  <c:v>33762559.250002228</c:v>
                </c:pt>
                <c:pt idx="28">
                  <c:v>34575675.600001924</c:v>
                </c:pt>
                <c:pt idx="29">
                  <c:v>15869595.64999984</c:v>
                </c:pt>
                <c:pt idx="30">
                  <c:v>6618540.9500000477</c:v>
                </c:pt>
                <c:pt idx="31">
                  <c:v>6150138.3000000482</c:v>
                </c:pt>
                <c:pt idx="32">
                  <c:v>6333998.9500000523</c:v>
                </c:pt>
                <c:pt idx="33">
                  <c:v>36554302.600002207</c:v>
                </c:pt>
                <c:pt idx="34">
                  <c:v>68389701.050012141</c:v>
                </c:pt>
                <c:pt idx="35">
                  <c:v>64862885.050003245</c:v>
                </c:pt>
                <c:pt idx="36">
                  <c:v>19353075.349999767</c:v>
                </c:pt>
                <c:pt idx="37">
                  <c:v>17803894.849999953</c:v>
                </c:pt>
                <c:pt idx="38">
                  <c:v>50146969.800000533</c:v>
                </c:pt>
                <c:pt idx="39">
                  <c:v>105844526.35001329</c:v>
                </c:pt>
                <c:pt idx="40">
                  <c:v>106500329.1500136</c:v>
                </c:pt>
                <c:pt idx="41">
                  <c:v>48044398.35000059</c:v>
                </c:pt>
                <c:pt idx="42">
                  <c:v>19798365.199999779</c:v>
                </c:pt>
                <c:pt idx="43">
                  <c:v>19433746.399999805</c:v>
                </c:pt>
                <c:pt idx="44">
                  <c:v>18975848.149999797</c:v>
                </c:pt>
                <c:pt idx="45">
                  <c:v>115160417.20001404</c:v>
                </c:pt>
                <c:pt idx="46">
                  <c:v>208693107.54997632</c:v>
                </c:pt>
                <c:pt idx="47">
                  <c:v>196716644.04998577</c:v>
                </c:pt>
                <c:pt idx="48">
                  <c:v>15371361.299999848</c:v>
                </c:pt>
                <c:pt idx="49">
                  <c:v>14129628.14999984</c:v>
                </c:pt>
                <c:pt idx="50">
                  <c:v>40178880.749998324</c:v>
                </c:pt>
                <c:pt idx="51">
                  <c:v>81458148.050006419</c:v>
                </c:pt>
                <c:pt idx="52">
                  <c:v>83648350.200006574</c:v>
                </c:pt>
                <c:pt idx="53">
                  <c:v>37698949.849997751</c:v>
                </c:pt>
                <c:pt idx="54">
                  <c:v>15560559.549999816</c:v>
                </c:pt>
                <c:pt idx="55">
                  <c:v>15472965.149999857</c:v>
                </c:pt>
                <c:pt idx="56">
                  <c:v>15425281.849999852</c:v>
                </c:pt>
                <c:pt idx="57">
                  <c:v>90882542.050007448</c:v>
                </c:pt>
                <c:pt idx="58">
                  <c:v>165051313.40002835</c:v>
                </c:pt>
                <c:pt idx="59">
                  <c:v>156061884.20002782</c:v>
                </c:pt>
                <c:pt idx="60">
                  <c:v>21705875.849999651</c:v>
                </c:pt>
                <c:pt idx="61">
                  <c:v>19040783.949999675</c:v>
                </c:pt>
                <c:pt idx="62">
                  <c:v>55006608.550002955</c:v>
                </c:pt>
                <c:pt idx="63">
                  <c:v>115682115.25001498</c:v>
                </c:pt>
                <c:pt idx="64">
                  <c:v>117123113.35001501</c:v>
                </c:pt>
                <c:pt idx="65">
                  <c:v>52691962.300002523</c:v>
                </c:pt>
                <c:pt idx="66">
                  <c:v>21253711.249999702</c:v>
                </c:pt>
                <c:pt idx="67">
                  <c:v>21458445.749999549</c:v>
                </c:pt>
                <c:pt idx="68">
                  <c:v>21097498.749999672</c:v>
                </c:pt>
                <c:pt idx="69">
                  <c:v>126468495.25001556</c:v>
                </c:pt>
                <c:pt idx="70">
                  <c:v>231573929.74995986</c:v>
                </c:pt>
                <c:pt idx="71">
                  <c:v>218143217.14995837</c:v>
                </c:pt>
                <c:pt idx="72">
                  <c:v>8747756.0500001311</c:v>
                </c:pt>
                <c:pt idx="73">
                  <c:v>7850004.600000049</c:v>
                </c:pt>
                <c:pt idx="74">
                  <c:v>22405052.549999658</c:v>
                </c:pt>
                <c:pt idx="75">
                  <c:v>45644726.099998169</c:v>
                </c:pt>
                <c:pt idx="76">
                  <c:v>47349811.449998118</c:v>
                </c:pt>
                <c:pt idx="77">
                  <c:v>20463047.649999637</c:v>
                </c:pt>
                <c:pt idx="78">
                  <c:v>8631885.4000001084</c:v>
                </c:pt>
                <c:pt idx="79">
                  <c:v>8789119.6500001159</c:v>
                </c:pt>
                <c:pt idx="80">
                  <c:v>8474881.850000089</c:v>
                </c:pt>
                <c:pt idx="81">
                  <c:v>51198485.450002111</c:v>
                </c:pt>
                <c:pt idx="82">
                  <c:v>93043058.550005898</c:v>
                </c:pt>
                <c:pt idx="83">
                  <c:v>87103862.350005552</c:v>
                </c:pt>
                <c:pt idx="84">
                  <c:v>16977254.400000002</c:v>
                </c:pt>
                <c:pt idx="85">
                  <c:v>16677316.100000005</c:v>
                </c:pt>
                <c:pt idx="86">
                  <c:v>8615785.3500000071</c:v>
                </c:pt>
              </c:numCache>
            </c:numRef>
          </c:val>
          <c:smooth val="0"/>
          <c:extLst>
            <c:ext xmlns:c16="http://schemas.microsoft.com/office/drawing/2014/chart" uri="{C3380CC4-5D6E-409C-BE32-E72D297353CC}">
              <c16:uniqueId val="{00000000-9563-42FA-8FC3-76789586C8D8}"/>
            </c:ext>
          </c:extLst>
        </c:ser>
        <c:dLbls>
          <c:showLegendKey val="0"/>
          <c:showVal val="0"/>
          <c:showCatName val="0"/>
          <c:showSerName val="0"/>
          <c:showPercent val="0"/>
          <c:showBubbleSize val="0"/>
        </c:dLbls>
        <c:dropLines>
          <c:spPr>
            <a:ln w="9525" cap="flat" cmpd="sng" algn="ctr">
              <a:solidFill>
                <a:srgbClr val="70319F">
                  <a:alpha val="33000"/>
                </a:srgbClr>
              </a:solidFill>
              <a:round/>
            </a:ln>
            <a:effectLst/>
          </c:spPr>
        </c:dropLines>
        <c:marker val="1"/>
        <c:smooth val="0"/>
        <c:axId val="1046438911"/>
        <c:axId val="1046446815"/>
      </c:lineChart>
      <c:catAx>
        <c:axId val="1046438911"/>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1046446815"/>
        <c:crosses val="autoZero"/>
        <c:auto val="1"/>
        <c:lblAlgn val="ctr"/>
        <c:lblOffset val="100"/>
        <c:noMultiLvlLbl val="0"/>
      </c:catAx>
      <c:valAx>
        <c:axId val="1046446815"/>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1046438911"/>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0" i="0" u="none" strike="noStrike" kern="1200" cap="all" baseline="0">
                    <a:solidFill>
                      <a:schemeClr val="dk1">
                        <a:lumMod val="65000"/>
                        <a:lumOff val="35000"/>
                      </a:schemeClr>
                    </a:solidFill>
                    <a:latin typeface="+mn-lt"/>
                    <a:ea typeface="+mn-ea"/>
                    <a:cs typeface="+mn-cs"/>
                  </a:defRPr>
                </a:pPr>
                <a:endParaRPr lang="en-US"/>
              </a:p>
            </c:txPr>
          </c:dispUnitsLbl>
        </c:dispUnits>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[Boomerang_report.xlsx]Profitability!PivotTable6</c:name>
    <c:fmtId val="32"/>
  </c:pivotSource>
  <c:chart>
    <c:title>
      <c:tx>
        <c:rich>
          <a:bodyPr rot="0" spcFirstLastPara="1" vertOverflow="ellipsis" vert="horz" wrap="square" anchor="ctr" anchorCtr="1"/>
          <a:lstStyle/>
          <a:p>
            <a:pPr>
              <a:defRPr sz="1800" b="1" i="0" u="none" strike="noStrike" kern="1200" spc="0" baseline="0">
                <a:solidFill>
                  <a:schemeClr val="tx1">
                    <a:lumMod val="85000"/>
                    <a:lumOff val="15000"/>
                  </a:schemeClr>
                </a:solidFill>
                <a:latin typeface="+mn-lt"/>
                <a:ea typeface="+mn-ea"/>
                <a:cs typeface="+mn-cs"/>
              </a:defRPr>
            </a:pPr>
            <a:r>
              <a:rPr lang="en-US" sz="1800" b="1">
                <a:solidFill>
                  <a:schemeClr val="tx1">
                    <a:lumMod val="85000"/>
                    <a:lumOff val="15000"/>
                  </a:schemeClr>
                </a:solidFill>
              </a:rPr>
              <a:t>Gross</a:t>
            </a:r>
            <a:r>
              <a:rPr lang="en-US" sz="1800" b="1" baseline="0">
                <a:solidFill>
                  <a:schemeClr val="tx1">
                    <a:lumMod val="85000"/>
                    <a:lumOff val="15000"/>
                  </a:schemeClr>
                </a:solidFill>
              </a:rPr>
              <a:t> Profit Margin|Regions</a:t>
            </a:r>
            <a:endParaRPr lang="en-US" sz="1800" b="1">
              <a:solidFill>
                <a:schemeClr val="tx1">
                  <a:lumMod val="85000"/>
                  <a:lumOff val="15000"/>
                </a:schemeClr>
              </a:solidFill>
            </a:endParaRPr>
          </a:p>
        </c:rich>
      </c:tx>
      <c:layout>
        <c:manualLayout>
          <c:xMode val="edge"/>
          <c:yMode val="edge"/>
          <c:x val="2.6422766424283789E-2"/>
          <c:y val="2.8066309900134541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CCCCFF"/>
          </a:solidFill>
          <a:ln w="19050">
            <a:solidFill>
              <a:srgbClr val="CCCCFF"/>
            </a:solidFill>
          </a:ln>
          <a:effectLst/>
        </c:spPr>
      </c:pivotFmt>
      <c:pivotFmt>
        <c:idx val="10"/>
        <c:spPr>
          <a:solidFill>
            <a:srgbClr val="532476"/>
          </a:solidFill>
          <a:ln w="19050">
            <a:solidFill>
              <a:srgbClr val="532476"/>
            </a:solidFill>
          </a:ln>
          <a:effectLst/>
        </c:spPr>
      </c:pivotFmt>
      <c:pivotFmt>
        <c:idx val="11"/>
        <c:spPr>
          <a:solidFill>
            <a:srgbClr val="70319F"/>
          </a:solidFill>
          <a:ln w="19050">
            <a:solidFill>
              <a:srgbClr val="70319F"/>
            </a:solidFill>
          </a:ln>
          <a:effectLst/>
        </c:spPr>
      </c:pivotFmt>
      <c:pivotFmt>
        <c:idx val="12"/>
        <c:spPr>
          <a:solidFill>
            <a:srgbClr val="C198E0"/>
          </a:solidFill>
          <a:ln w="19050">
            <a:solidFill>
              <a:srgbClr val="C198E0"/>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CCCCFF"/>
          </a:solidFill>
          <a:ln w="19050">
            <a:solidFill>
              <a:srgbClr val="CCCCFF"/>
            </a:solidFill>
          </a:ln>
          <a:effectLst/>
        </c:spPr>
      </c:pivotFmt>
      <c:pivotFmt>
        <c:idx val="17"/>
        <c:spPr>
          <a:solidFill>
            <a:srgbClr val="532476"/>
          </a:solidFill>
          <a:ln w="19050">
            <a:solidFill>
              <a:srgbClr val="532476"/>
            </a:solidFill>
          </a:ln>
          <a:effectLst/>
        </c:spPr>
      </c:pivotFmt>
      <c:pivotFmt>
        <c:idx val="18"/>
        <c:spPr>
          <a:solidFill>
            <a:srgbClr val="70319F"/>
          </a:solidFill>
          <a:ln w="19050">
            <a:solidFill>
              <a:srgbClr val="70319F"/>
            </a:solidFill>
          </a:ln>
          <a:effectLst/>
        </c:spPr>
      </c:pivotFmt>
      <c:pivotFmt>
        <c:idx val="19"/>
        <c:spPr>
          <a:solidFill>
            <a:srgbClr val="C198E0"/>
          </a:solidFill>
          <a:ln w="19050">
            <a:solidFill>
              <a:srgbClr val="C198E0"/>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rgbClr val="CCCCFF"/>
          </a:solidFill>
          <a:ln w="19050">
            <a:solidFill>
              <a:srgbClr val="CCCCFF"/>
            </a:solidFill>
          </a:ln>
          <a:effectLst/>
        </c:spPr>
      </c:pivotFmt>
      <c:pivotFmt>
        <c:idx val="24"/>
        <c:spPr>
          <a:solidFill>
            <a:srgbClr val="532476"/>
          </a:solidFill>
          <a:ln w="19050">
            <a:solidFill>
              <a:srgbClr val="532476"/>
            </a:solidFill>
          </a:ln>
          <a:effectLst/>
        </c:spPr>
      </c:pivotFmt>
      <c:pivotFmt>
        <c:idx val="25"/>
        <c:spPr>
          <a:solidFill>
            <a:srgbClr val="70319F"/>
          </a:solidFill>
          <a:ln w="19050">
            <a:solidFill>
              <a:srgbClr val="70319F"/>
            </a:solidFill>
          </a:ln>
          <a:effectLst/>
        </c:spPr>
      </c:pivotFmt>
      <c:pivotFmt>
        <c:idx val="26"/>
        <c:spPr>
          <a:solidFill>
            <a:srgbClr val="C198E0"/>
          </a:solidFill>
          <a:ln w="19050">
            <a:solidFill>
              <a:srgbClr val="C198E0"/>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rgbClr val="CCCCFF"/>
          </a:solidFill>
          <a:ln w="19050">
            <a:solidFill>
              <a:srgbClr val="CCCCFF"/>
            </a:solidFill>
          </a:ln>
          <a:effectLst/>
        </c:spPr>
      </c:pivotFmt>
      <c:pivotFmt>
        <c:idx val="31"/>
        <c:spPr>
          <a:solidFill>
            <a:srgbClr val="532476"/>
          </a:solidFill>
          <a:ln w="19050">
            <a:solidFill>
              <a:srgbClr val="532476"/>
            </a:solidFill>
          </a:ln>
          <a:effectLst/>
        </c:spPr>
      </c:pivotFmt>
      <c:pivotFmt>
        <c:idx val="32"/>
        <c:spPr>
          <a:solidFill>
            <a:srgbClr val="70319F"/>
          </a:solidFill>
          <a:ln w="19050">
            <a:solidFill>
              <a:srgbClr val="70319F"/>
            </a:solidFill>
          </a:ln>
          <a:effectLst/>
        </c:spPr>
      </c:pivotFmt>
      <c:pivotFmt>
        <c:idx val="33"/>
        <c:spPr>
          <a:solidFill>
            <a:srgbClr val="C198E0"/>
          </a:solidFill>
          <a:ln w="19050">
            <a:solidFill>
              <a:srgbClr val="C198E0"/>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rgbClr val="CCCCFF"/>
          </a:solidFill>
          <a:ln w="19050">
            <a:solidFill>
              <a:srgbClr val="CCCCFF"/>
            </a:solidFill>
          </a:ln>
          <a:effectLst/>
        </c:spPr>
      </c:pivotFmt>
      <c:pivotFmt>
        <c:idx val="38"/>
        <c:spPr>
          <a:solidFill>
            <a:srgbClr val="532476"/>
          </a:solidFill>
          <a:ln w="19050">
            <a:solidFill>
              <a:srgbClr val="532476"/>
            </a:solidFill>
          </a:ln>
          <a:effectLst/>
        </c:spPr>
      </c:pivotFmt>
      <c:pivotFmt>
        <c:idx val="39"/>
        <c:spPr>
          <a:solidFill>
            <a:srgbClr val="70319F"/>
          </a:solidFill>
          <a:ln w="19050">
            <a:solidFill>
              <a:srgbClr val="70319F"/>
            </a:solidFill>
          </a:ln>
          <a:effectLst/>
        </c:spPr>
      </c:pivotFmt>
      <c:pivotFmt>
        <c:idx val="40"/>
        <c:spPr>
          <a:solidFill>
            <a:srgbClr val="C198E0"/>
          </a:solidFill>
          <a:ln w="19050">
            <a:solidFill>
              <a:srgbClr val="C198E0"/>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s>
    <c:plotArea>
      <c:layout/>
      <c:pieChart>
        <c:varyColors val="1"/>
        <c:ser>
          <c:idx val="0"/>
          <c:order val="0"/>
          <c:tx>
            <c:strRef>
              <c:f>Profitability!$D$38</c:f>
              <c:strCache>
                <c:ptCount val="1"/>
                <c:pt idx="0">
                  <c:v>Total</c:v>
                </c:pt>
              </c:strCache>
            </c:strRef>
          </c:tx>
          <c:dPt>
            <c:idx val="0"/>
            <c:bubble3D val="0"/>
            <c:spPr>
              <a:solidFill>
                <a:srgbClr val="CCCCFF"/>
              </a:solidFill>
              <a:ln w="19050">
                <a:solidFill>
                  <a:srgbClr val="CCCCFF"/>
                </a:solidFill>
              </a:ln>
              <a:effectLst/>
            </c:spPr>
            <c:extLst>
              <c:ext xmlns:c16="http://schemas.microsoft.com/office/drawing/2014/chart" uri="{C3380CC4-5D6E-409C-BE32-E72D297353CC}">
                <c16:uniqueId val="{00000001-8650-4B85-9C1B-28E8175C7E9D}"/>
              </c:ext>
            </c:extLst>
          </c:dPt>
          <c:dPt>
            <c:idx val="1"/>
            <c:bubble3D val="0"/>
            <c:explosion val="5"/>
            <c:spPr>
              <a:solidFill>
                <a:srgbClr val="532476"/>
              </a:solidFill>
              <a:ln w="19050">
                <a:solidFill>
                  <a:srgbClr val="532476"/>
                </a:solidFill>
              </a:ln>
              <a:effectLst/>
            </c:spPr>
            <c:extLst>
              <c:ext xmlns:c16="http://schemas.microsoft.com/office/drawing/2014/chart" uri="{C3380CC4-5D6E-409C-BE32-E72D297353CC}">
                <c16:uniqueId val="{00000003-8650-4B85-9C1B-28E8175C7E9D}"/>
              </c:ext>
            </c:extLst>
          </c:dPt>
          <c:dPt>
            <c:idx val="2"/>
            <c:bubble3D val="0"/>
            <c:explosion val="14"/>
            <c:spPr>
              <a:solidFill>
                <a:srgbClr val="70319F"/>
              </a:solidFill>
              <a:ln w="19050">
                <a:solidFill>
                  <a:srgbClr val="70319F"/>
                </a:solidFill>
              </a:ln>
              <a:effectLst/>
            </c:spPr>
            <c:extLst>
              <c:ext xmlns:c16="http://schemas.microsoft.com/office/drawing/2014/chart" uri="{C3380CC4-5D6E-409C-BE32-E72D297353CC}">
                <c16:uniqueId val="{00000005-8650-4B85-9C1B-28E8175C7E9D}"/>
              </c:ext>
            </c:extLst>
          </c:dPt>
          <c:dPt>
            <c:idx val="3"/>
            <c:bubble3D val="0"/>
            <c:spPr>
              <a:solidFill>
                <a:srgbClr val="C198E0"/>
              </a:solidFill>
              <a:ln w="19050">
                <a:solidFill>
                  <a:srgbClr val="C198E0"/>
                </a:solidFill>
              </a:ln>
              <a:effectLst/>
            </c:spPr>
            <c:extLst>
              <c:ext xmlns:c16="http://schemas.microsoft.com/office/drawing/2014/chart" uri="{C3380CC4-5D6E-409C-BE32-E72D297353CC}">
                <c16:uniqueId val="{00000007-8650-4B85-9C1B-28E8175C7E9D}"/>
              </c:ext>
            </c:extLst>
          </c:dPt>
          <c:dPt>
            <c:idx val="4"/>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09-8650-4B85-9C1B-28E8175C7E9D}"/>
              </c:ext>
            </c:extLst>
          </c:dPt>
          <c:dPt>
            <c:idx val="5"/>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0B-8650-4B85-9C1B-28E8175C7E9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Profitability!$C$39:$C$45</c:f>
              <c:strCache>
                <c:ptCount val="6"/>
                <c:pt idx="0">
                  <c:v>MW</c:v>
                </c:pt>
                <c:pt idx="1">
                  <c:v>NE</c:v>
                </c:pt>
                <c:pt idx="2">
                  <c:v>NW</c:v>
                </c:pt>
                <c:pt idx="3">
                  <c:v>SE</c:v>
                </c:pt>
                <c:pt idx="4">
                  <c:v>SW</c:v>
                </c:pt>
                <c:pt idx="5">
                  <c:v>W</c:v>
                </c:pt>
              </c:strCache>
            </c:strRef>
          </c:cat>
          <c:val>
            <c:numRef>
              <c:f>Profitability!$D$39:$D$45</c:f>
              <c:numCache>
                <c:formatCode>0.00%;\-0.00%;0.00%</c:formatCode>
                <c:ptCount val="6"/>
                <c:pt idx="0">
                  <c:v>0.11055527631757457</c:v>
                </c:pt>
                <c:pt idx="1">
                  <c:v>0.19704528658717907</c:v>
                </c:pt>
                <c:pt idx="2">
                  <c:v>0.21912836873532249</c:v>
                </c:pt>
                <c:pt idx="3">
                  <c:v>0.17261690358158382</c:v>
                </c:pt>
                <c:pt idx="4">
                  <c:v>0.17253897109336641</c:v>
                </c:pt>
                <c:pt idx="5">
                  <c:v>0.12811519368497848</c:v>
                </c:pt>
              </c:numCache>
            </c:numRef>
          </c:val>
          <c:extLst>
            <c:ext xmlns:c16="http://schemas.microsoft.com/office/drawing/2014/chart" uri="{C3380CC4-5D6E-409C-BE32-E72D297353CC}">
              <c16:uniqueId val="{0000000C-8650-4B85-9C1B-28E8175C7E9D}"/>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539528927218877"/>
          <c:y val="0.53195495729071052"/>
          <c:w val="8.6949489246503947E-2"/>
          <c:h val="0.43791772067634138"/>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85000"/>
                  <a:lumOff val="1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[Boomerang_report.xlsx]Profitability!PivotTable7</c:name>
    <c:fmtId val="36"/>
  </c:pivotSource>
  <c:chart>
    <c:title>
      <c:tx>
        <c:rich>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r>
              <a:rPr lang="en-US" b="1">
                <a:solidFill>
                  <a:schemeClr val="tx1">
                    <a:lumMod val="85000"/>
                    <a:lumOff val="15000"/>
                  </a:schemeClr>
                </a:solidFill>
              </a:rPr>
              <a:t>Revenue</a:t>
            </a:r>
            <a:r>
              <a:rPr lang="en-US" b="1" baseline="0">
                <a:solidFill>
                  <a:schemeClr val="tx1">
                    <a:lumMod val="85000"/>
                    <a:lumOff val="15000"/>
                  </a:schemeClr>
                </a:solidFill>
              </a:rPr>
              <a:t> VS COGS Over Tme</a:t>
            </a:r>
            <a:endParaRPr lang="en-US" b="1">
              <a:solidFill>
                <a:schemeClr val="tx1">
                  <a:lumMod val="85000"/>
                  <a:lumOff val="15000"/>
                </a:schemeClr>
              </a:solidFill>
            </a:endParaRPr>
          </a:p>
        </c:rich>
      </c:tx>
      <c:layout>
        <c:manualLayout>
          <c:xMode val="edge"/>
          <c:yMode val="edge"/>
          <c:x val="1.4833333333333342E-2"/>
          <c:y val="2.7777777777777776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53247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Profitability!$D$51</c:f>
              <c:strCache>
                <c:ptCount val="1"/>
                <c:pt idx="0">
                  <c:v>Total Revenue</c:v>
                </c:pt>
              </c:strCache>
            </c:strRef>
          </c:tx>
          <c:spPr>
            <a:solidFill>
              <a:srgbClr val="532476"/>
            </a:solidFill>
            <a:ln>
              <a:noFill/>
            </a:ln>
            <a:effectLst/>
          </c:spPr>
          <c:invertIfNegative val="0"/>
          <c:cat>
            <c:strRef>
              <c:f>Profitability!$C$52:$C$60</c:f>
              <c:strCache>
                <c:ptCount val="8"/>
                <c:pt idx="0">
                  <c:v>2017</c:v>
                </c:pt>
                <c:pt idx="1">
                  <c:v>2018</c:v>
                </c:pt>
                <c:pt idx="2">
                  <c:v>2019</c:v>
                </c:pt>
                <c:pt idx="3">
                  <c:v>2020</c:v>
                </c:pt>
                <c:pt idx="4">
                  <c:v>2021</c:v>
                </c:pt>
                <c:pt idx="5">
                  <c:v>2022</c:v>
                </c:pt>
                <c:pt idx="6">
                  <c:v>2023</c:v>
                </c:pt>
                <c:pt idx="7">
                  <c:v>2024</c:v>
                </c:pt>
              </c:strCache>
            </c:strRef>
          </c:cat>
          <c:val>
            <c:numRef>
              <c:f>Profitability!$D$52:$D$60</c:f>
              <c:numCache>
                <c:formatCode>#,##0.00</c:formatCode>
                <c:ptCount val="8"/>
                <c:pt idx="0">
                  <c:v>1375637138.749989</c:v>
                </c:pt>
                <c:pt idx="1">
                  <c:v>932208683.55000257</c:v>
                </c:pt>
                <c:pt idx="2">
                  <c:v>302412322.69999737</c:v>
                </c:pt>
                <c:pt idx="3">
                  <c:v>926471322.39996767</c:v>
                </c:pt>
                <c:pt idx="4">
                  <c:v>730939864.49995792</c:v>
                </c:pt>
                <c:pt idx="5">
                  <c:v>1021245757.1499175</c:v>
                </c:pt>
                <c:pt idx="6">
                  <c:v>409701691.65000206</c:v>
                </c:pt>
                <c:pt idx="7">
                  <c:v>42270355.849999979</c:v>
                </c:pt>
              </c:numCache>
            </c:numRef>
          </c:val>
          <c:extLst>
            <c:ext xmlns:c16="http://schemas.microsoft.com/office/drawing/2014/chart" uri="{C3380CC4-5D6E-409C-BE32-E72D297353CC}">
              <c16:uniqueId val="{00000000-DD5E-41B0-A212-51249C06F625}"/>
            </c:ext>
          </c:extLst>
        </c:ser>
        <c:dLbls>
          <c:showLegendKey val="0"/>
          <c:showVal val="0"/>
          <c:showCatName val="0"/>
          <c:showSerName val="0"/>
          <c:showPercent val="0"/>
          <c:showBubbleSize val="0"/>
        </c:dLbls>
        <c:gapWidth val="219"/>
        <c:axId val="1339366784"/>
        <c:axId val="1339365120"/>
      </c:barChart>
      <c:lineChart>
        <c:grouping val="standard"/>
        <c:varyColors val="0"/>
        <c:ser>
          <c:idx val="1"/>
          <c:order val="1"/>
          <c:tx>
            <c:strRef>
              <c:f>Profitability!$E$51</c:f>
              <c:strCache>
                <c:ptCount val="1"/>
                <c:pt idx="0">
                  <c:v>Total COGS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Profitability!$C$52:$C$60</c:f>
              <c:strCache>
                <c:ptCount val="8"/>
                <c:pt idx="0">
                  <c:v>2017</c:v>
                </c:pt>
                <c:pt idx="1">
                  <c:v>2018</c:v>
                </c:pt>
                <c:pt idx="2">
                  <c:v>2019</c:v>
                </c:pt>
                <c:pt idx="3">
                  <c:v>2020</c:v>
                </c:pt>
                <c:pt idx="4">
                  <c:v>2021</c:v>
                </c:pt>
                <c:pt idx="5">
                  <c:v>2022</c:v>
                </c:pt>
                <c:pt idx="6">
                  <c:v>2023</c:v>
                </c:pt>
                <c:pt idx="7">
                  <c:v>2024</c:v>
                </c:pt>
              </c:strCache>
            </c:strRef>
          </c:cat>
          <c:val>
            <c:numRef>
              <c:f>Profitability!$E$52:$E$60</c:f>
              <c:numCache>
                <c:formatCode>#,##0.00</c:formatCode>
                <c:ptCount val="8"/>
                <c:pt idx="0">
                  <c:v>574746292.04610717</c:v>
                </c:pt>
                <c:pt idx="1">
                  <c:v>394605900.67400497</c:v>
                </c:pt>
                <c:pt idx="2">
                  <c:v>127938195.93099825</c:v>
                </c:pt>
                <c:pt idx="3">
                  <c:v>386216671.37342465</c:v>
                </c:pt>
                <c:pt idx="4">
                  <c:v>301809355.10387135</c:v>
                </c:pt>
                <c:pt idx="5">
                  <c:v>441747576.43958908</c:v>
                </c:pt>
                <c:pt idx="6">
                  <c:v>169037977.77305743</c:v>
                </c:pt>
                <c:pt idx="7">
                  <c:v>17835725.552298434</c:v>
                </c:pt>
              </c:numCache>
            </c:numRef>
          </c:val>
          <c:smooth val="0"/>
          <c:extLst>
            <c:ext xmlns:c16="http://schemas.microsoft.com/office/drawing/2014/chart" uri="{C3380CC4-5D6E-409C-BE32-E72D297353CC}">
              <c16:uniqueId val="{00000001-DD5E-41B0-A212-51249C06F625}"/>
            </c:ext>
          </c:extLst>
        </c:ser>
        <c:dLbls>
          <c:showLegendKey val="0"/>
          <c:showVal val="0"/>
          <c:showCatName val="0"/>
          <c:showSerName val="0"/>
          <c:showPercent val="0"/>
          <c:showBubbleSize val="0"/>
        </c:dLbls>
        <c:marker val="1"/>
        <c:smooth val="0"/>
        <c:axId val="1339366784"/>
        <c:axId val="1339365120"/>
      </c:lineChart>
      <c:catAx>
        <c:axId val="1339366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85000"/>
                    <a:lumOff val="15000"/>
                  </a:schemeClr>
                </a:solidFill>
                <a:latin typeface="+mn-lt"/>
                <a:ea typeface="+mn-ea"/>
                <a:cs typeface="+mn-cs"/>
              </a:defRPr>
            </a:pPr>
            <a:endParaRPr lang="en-US"/>
          </a:p>
        </c:txPr>
        <c:crossAx val="1339365120"/>
        <c:crosses val="autoZero"/>
        <c:auto val="1"/>
        <c:lblAlgn val="ctr"/>
        <c:lblOffset val="100"/>
        <c:noMultiLvlLbl val="0"/>
      </c:catAx>
      <c:valAx>
        <c:axId val="133936512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85000"/>
                    <a:lumOff val="15000"/>
                  </a:schemeClr>
                </a:solidFill>
                <a:latin typeface="+mn-lt"/>
                <a:ea typeface="+mn-ea"/>
                <a:cs typeface="+mn-cs"/>
              </a:defRPr>
            </a:pPr>
            <a:endParaRPr lang="en-US"/>
          </a:p>
        </c:txPr>
        <c:crossAx val="1339366784"/>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85000"/>
                        <a:lumOff val="15000"/>
                      </a:schemeClr>
                    </a:solidFill>
                    <a:latin typeface="+mn-lt"/>
                    <a:ea typeface="+mn-ea"/>
                    <a:cs typeface="+mn-cs"/>
                  </a:defRPr>
                </a:pPr>
                <a:endParaRPr lang="en-US"/>
              </a:p>
            </c:txPr>
          </c:dispUnitsLbl>
        </c:dispUnits>
      </c:valAx>
      <c:spPr>
        <a:noFill/>
        <a:ln>
          <a:noFill/>
        </a:ln>
        <a:effectLst/>
      </c:spPr>
    </c:plotArea>
    <c:legend>
      <c:legendPos val="t"/>
      <c:layout>
        <c:manualLayout>
          <c:xMode val="edge"/>
          <c:yMode val="edge"/>
          <c:x val="2.17062397419805E-2"/>
          <c:y val="8.5437326484207307E-2"/>
          <c:w val="0.52240711148026964"/>
          <c:h val="7.8125546806649182E-2"/>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85000"/>
                  <a:lumOff val="1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[Boomerang_report.xlsx]Performance!3</c:name>
    <c:fmtId val="11"/>
  </c:pivotSource>
  <c:chart>
    <c:title>
      <c:tx>
        <c:rich>
          <a:bodyPr rot="0" spcFirstLastPara="1" vertOverflow="ellipsis" vert="horz" wrap="square" anchor="ctr" anchorCtr="1"/>
          <a:lstStyle/>
          <a:p>
            <a:pPr>
              <a:defRPr sz="1800" b="1" i="0" u="none" strike="noStrike" kern="1200" spc="0" baseline="0">
                <a:solidFill>
                  <a:schemeClr val="bg1">
                    <a:lumMod val="50000"/>
                  </a:schemeClr>
                </a:solidFill>
                <a:latin typeface="+mn-lt"/>
                <a:ea typeface="+mn-ea"/>
                <a:cs typeface="+mn-cs"/>
              </a:defRPr>
            </a:pPr>
            <a:r>
              <a:rPr lang="en-US" sz="1800" b="1">
                <a:solidFill>
                  <a:schemeClr val="bg1">
                    <a:lumMod val="50000"/>
                  </a:schemeClr>
                </a:solidFill>
              </a:rPr>
              <a:t>Gross</a:t>
            </a:r>
            <a:r>
              <a:rPr lang="en-US" sz="1800" b="1" baseline="0">
                <a:solidFill>
                  <a:schemeClr val="bg1">
                    <a:lumMod val="50000"/>
                  </a:schemeClr>
                </a:solidFill>
              </a:rPr>
              <a:t> Profit| Category</a:t>
            </a:r>
            <a:endParaRPr lang="en-US" sz="1800" b="1">
              <a:solidFill>
                <a:schemeClr val="bg1">
                  <a:lumMod val="50000"/>
                </a:schemeClr>
              </a:solidFill>
            </a:endParaRPr>
          </a:p>
        </c:rich>
      </c:tx>
      <c:layout>
        <c:manualLayout>
          <c:xMode val="edge"/>
          <c:yMode val="edge"/>
          <c:x val="2.5469993091393542E-2"/>
          <c:y val="2.7186866161678168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chemeClr val="bg1">
                  <a:lumMod val="50000"/>
                </a:schemeClr>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pivotFmt>
      <c:pivotFmt>
        <c:idx val="6"/>
        <c:spPr>
          <a:solidFill>
            <a:schemeClr val="accent2"/>
          </a:solidFill>
          <a:ln w="19050">
            <a:solidFill>
              <a:schemeClr val="lt1"/>
            </a:solidFill>
          </a:ln>
          <a:effectLst/>
        </c:spPr>
      </c:pivotFmt>
      <c:pivotFmt>
        <c:idx val="7"/>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FF9999"/>
          </a:solidFill>
          <a:ln w="19050">
            <a:solidFill>
              <a:schemeClr val="lt1"/>
            </a:solidFill>
          </a:ln>
          <a:effectLst/>
        </c:spPr>
      </c:pivotFmt>
      <c:pivotFmt>
        <c:idx val="9"/>
        <c:spPr>
          <a:solidFill>
            <a:schemeClr val="accent1">
              <a:lumMod val="75000"/>
            </a:schemeClr>
          </a:solidFill>
          <a:ln w="19050">
            <a:solidFill>
              <a:schemeClr val="lt1"/>
            </a:solidFill>
          </a:ln>
          <a:effectLst/>
        </c:spPr>
      </c:pivotFmt>
      <c:pivotFmt>
        <c:idx val="10"/>
        <c:spPr>
          <a:solidFill>
            <a:schemeClr val="accent6">
              <a:lumMod val="75000"/>
            </a:schemeClr>
          </a:solidFill>
          <a:ln w="19050">
            <a:solidFill>
              <a:schemeClr val="lt1"/>
            </a:solidFill>
          </a:ln>
          <a:effectLst/>
        </c:spPr>
      </c:pivotFmt>
      <c:pivotFmt>
        <c:idx val="11"/>
        <c:spPr>
          <a:solidFill>
            <a:schemeClr val="accent6">
              <a:lumMod val="60000"/>
              <a:lumOff val="40000"/>
            </a:schemeClr>
          </a:solidFill>
          <a:ln w="19050">
            <a:solidFill>
              <a:schemeClr val="lt1"/>
            </a:solidFill>
          </a:ln>
          <a:effectLst/>
        </c:spPr>
      </c:pivotFmt>
      <c:pivotFmt>
        <c:idx val="12"/>
        <c:spPr>
          <a:solidFill>
            <a:schemeClr val="accent5">
              <a:lumMod val="40000"/>
              <a:lumOff val="60000"/>
            </a:schemeClr>
          </a:solidFill>
          <a:ln w="19050">
            <a:solidFill>
              <a:schemeClr val="lt1"/>
            </a:solidFill>
          </a:ln>
          <a:effectLst/>
        </c:spPr>
      </c:pivotFmt>
    </c:pivotFmts>
    <c:plotArea>
      <c:layout>
        <c:manualLayout>
          <c:layoutTarget val="inner"/>
          <c:xMode val="edge"/>
          <c:yMode val="edge"/>
          <c:x val="2.8124749746058098E-2"/>
          <c:y val="0.21734632095118334"/>
          <c:w val="0.59340256850108952"/>
          <c:h val="0.66910422126095093"/>
        </c:manualLayout>
      </c:layout>
      <c:doughnutChart>
        <c:varyColors val="1"/>
        <c:ser>
          <c:idx val="0"/>
          <c:order val="0"/>
          <c:tx>
            <c:strRef>
              <c:f>Performance!$M$128</c:f>
              <c:strCache>
                <c:ptCount val="1"/>
                <c:pt idx="0">
                  <c:v>Total</c:v>
                </c:pt>
              </c:strCache>
            </c:strRef>
          </c:tx>
          <c:dPt>
            <c:idx val="0"/>
            <c:bubble3D val="0"/>
            <c:spPr>
              <a:solidFill>
                <a:srgbClr val="FF9999"/>
              </a:solidFill>
              <a:ln w="19050">
                <a:solidFill>
                  <a:schemeClr val="lt1"/>
                </a:solidFill>
              </a:ln>
              <a:effectLst/>
            </c:spPr>
            <c:extLst>
              <c:ext xmlns:c16="http://schemas.microsoft.com/office/drawing/2014/chart" uri="{C3380CC4-5D6E-409C-BE32-E72D297353CC}">
                <c16:uniqueId val="{00000001-EB76-4E9C-A213-7DA8BDCFC106}"/>
              </c:ext>
            </c:extLst>
          </c:dPt>
          <c:dPt>
            <c:idx val="1"/>
            <c:bubble3D val="0"/>
            <c:spPr>
              <a:solidFill>
                <a:schemeClr val="accent1">
                  <a:lumMod val="75000"/>
                </a:schemeClr>
              </a:solidFill>
              <a:ln w="19050">
                <a:solidFill>
                  <a:schemeClr val="lt1"/>
                </a:solidFill>
              </a:ln>
              <a:effectLst/>
            </c:spPr>
            <c:extLst>
              <c:ext xmlns:c16="http://schemas.microsoft.com/office/drawing/2014/chart" uri="{C3380CC4-5D6E-409C-BE32-E72D297353CC}">
                <c16:uniqueId val="{00000003-EB76-4E9C-A213-7DA8BDCFC106}"/>
              </c:ext>
            </c:extLst>
          </c:dPt>
          <c:dPt>
            <c:idx val="2"/>
            <c:bubble3D val="0"/>
            <c:spPr>
              <a:solidFill>
                <a:schemeClr val="accent6">
                  <a:lumMod val="75000"/>
                </a:schemeClr>
              </a:solidFill>
              <a:ln w="19050">
                <a:solidFill>
                  <a:schemeClr val="lt1"/>
                </a:solidFill>
              </a:ln>
              <a:effectLst/>
            </c:spPr>
            <c:extLst>
              <c:ext xmlns:c16="http://schemas.microsoft.com/office/drawing/2014/chart" uri="{C3380CC4-5D6E-409C-BE32-E72D297353CC}">
                <c16:uniqueId val="{00000005-EB76-4E9C-A213-7DA8BDCFC106}"/>
              </c:ext>
            </c:extLst>
          </c:dPt>
          <c:dPt>
            <c:idx val="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7-EB76-4E9C-A213-7DA8BDCFC106}"/>
              </c:ext>
            </c:extLst>
          </c:dPt>
          <c:dPt>
            <c:idx val="4"/>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9-EB76-4E9C-A213-7DA8BDCFC106}"/>
              </c:ext>
            </c:extLst>
          </c:dPt>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Performance!$L$129:$L$134</c:f>
              <c:strCache>
                <c:ptCount val="5"/>
                <c:pt idx="0">
                  <c:v>Advanced</c:v>
                </c:pt>
                <c:pt idx="1">
                  <c:v>Beginner</c:v>
                </c:pt>
                <c:pt idx="2">
                  <c:v>Competition</c:v>
                </c:pt>
                <c:pt idx="3">
                  <c:v>Freestyle</c:v>
                </c:pt>
                <c:pt idx="4">
                  <c:v>Long Distance</c:v>
                </c:pt>
              </c:strCache>
            </c:strRef>
          </c:cat>
          <c:val>
            <c:numRef>
              <c:f>Performance!$M$129:$M$134</c:f>
              <c:numCache>
                <c:formatCode>0.00%;\-0.00%;0.00%</c:formatCode>
                <c:ptCount val="5"/>
                <c:pt idx="0">
                  <c:v>0.18969549509019887</c:v>
                </c:pt>
                <c:pt idx="1">
                  <c:v>0.24765392817093118</c:v>
                </c:pt>
                <c:pt idx="2">
                  <c:v>0.13038496160780444</c:v>
                </c:pt>
                <c:pt idx="3">
                  <c:v>0.3000020907992797</c:v>
                </c:pt>
                <c:pt idx="4">
                  <c:v>0.132263524331802</c:v>
                </c:pt>
              </c:numCache>
            </c:numRef>
          </c:val>
          <c:extLst>
            <c:ext xmlns:c16="http://schemas.microsoft.com/office/drawing/2014/chart" uri="{C3380CC4-5D6E-409C-BE32-E72D297353CC}">
              <c16:uniqueId val="{0000000A-EB76-4E9C-A213-7DA8BDCFC106}"/>
            </c:ext>
          </c:extLst>
        </c:ser>
        <c:dLbls>
          <c:showLegendKey val="0"/>
          <c:showVal val="0"/>
          <c:showCatName val="0"/>
          <c:showSerName val="0"/>
          <c:showPercent val="0"/>
          <c:showBubbleSize val="0"/>
          <c:showLeaderLines val="1"/>
        </c:dLbls>
        <c:firstSliceAng val="61"/>
        <c:holeSize val="53"/>
      </c:doughnutChart>
      <c:spPr>
        <a:noFill/>
        <a:ln>
          <a:noFill/>
        </a:ln>
        <a:effectLst/>
      </c:spPr>
    </c:plotArea>
    <c:legend>
      <c:legendPos val="l"/>
      <c:layout>
        <c:manualLayout>
          <c:xMode val="edge"/>
          <c:yMode val="edge"/>
          <c:x val="0.60486641181156453"/>
          <c:y val="0.63329322227703444"/>
          <c:w val="0.26951706784568763"/>
          <c:h val="0.34582835509500714"/>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[Boomerang_report.xlsx]Performance!2</c:name>
    <c:fmtId val="13"/>
  </c:pivotSource>
  <c:chart>
    <c:title>
      <c:tx>
        <c:rich>
          <a:bodyPr rot="0" spcFirstLastPara="1" vertOverflow="ellipsis" vert="horz" wrap="square" anchor="ctr" anchorCtr="1"/>
          <a:lstStyle/>
          <a:p>
            <a:pPr>
              <a:defRPr sz="1800" b="1" i="0" u="none" strike="noStrike" kern="1200" spc="0" baseline="0">
                <a:solidFill>
                  <a:schemeClr val="bg1">
                    <a:lumMod val="50000"/>
                  </a:schemeClr>
                </a:solidFill>
                <a:latin typeface="+mn-lt"/>
                <a:ea typeface="+mn-ea"/>
                <a:cs typeface="+mn-cs"/>
              </a:defRPr>
            </a:pPr>
            <a:r>
              <a:rPr lang="en-US" sz="1800" b="1">
                <a:solidFill>
                  <a:schemeClr val="bg1">
                    <a:lumMod val="50000"/>
                  </a:schemeClr>
                </a:solidFill>
              </a:rPr>
              <a:t>Gross</a:t>
            </a:r>
            <a:r>
              <a:rPr lang="en-US" sz="1800" b="1" baseline="0">
                <a:solidFill>
                  <a:schemeClr val="bg1">
                    <a:lumMod val="50000"/>
                  </a:schemeClr>
                </a:solidFill>
              </a:rPr>
              <a:t> Profit| Region</a:t>
            </a:r>
            <a:endParaRPr lang="en-US" sz="1800" b="1">
              <a:solidFill>
                <a:schemeClr val="bg1">
                  <a:lumMod val="50000"/>
                </a:schemeClr>
              </a:solidFill>
            </a:endParaRPr>
          </a:p>
        </c:rich>
      </c:tx>
      <c:layout>
        <c:manualLayout>
          <c:xMode val="edge"/>
          <c:yMode val="edge"/>
          <c:x val="5.2710394595726677E-2"/>
          <c:y val="3.7606842668664466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chemeClr val="bg1">
                  <a:lumMod val="50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pivotFmt>
      <c:pivotFmt>
        <c:idx val="6"/>
        <c:spPr>
          <a:solidFill>
            <a:schemeClr val="accent6"/>
          </a:solidFill>
          <a:ln w="19050">
            <a:solidFill>
              <a:schemeClr val="lt1"/>
            </a:solidFill>
          </a:ln>
          <a:effectLst/>
        </c:spPr>
      </c:pivotFmt>
      <c:pivotFmt>
        <c:idx val="7"/>
        <c:spPr>
          <a:solidFill>
            <a:schemeClr val="accent6"/>
          </a:solidFill>
          <a:ln w="19050">
            <a:solidFill>
              <a:schemeClr val="lt1"/>
            </a:solidFill>
          </a:ln>
          <a:effectLst/>
        </c:spPr>
      </c:pivotFmt>
      <c:pivotFmt>
        <c:idx val="8"/>
        <c:spPr>
          <a:solidFill>
            <a:schemeClr val="accent6"/>
          </a:solidFill>
          <a:ln w="19050">
            <a:solidFill>
              <a:schemeClr val="lt1"/>
            </a:solid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rgbClr val="FF9999"/>
          </a:solidFill>
          <a:ln w="19050">
            <a:solidFill>
              <a:schemeClr val="lt1"/>
            </a:solidFill>
          </a:ln>
          <a:effectLst/>
        </c:spPr>
      </c:pivotFmt>
      <c:pivotFmt>
        <c:idx val="10"/>
        <c:spPr>
          <a:solidFill>
            <a:schemeClr val="accent6"/>
          </a:solidFill>
          <a:ln w="19050">
            <a:solidFill>
              <a:schemeClr val="lt1"/>
            </a:solidFill>
          </a:ln>
          <a:effectLst/>
        </c:spPr>
      </c:pivotFmt>
      <c:pivotFmt>
        <c:idx val="11"/>
        <c:spPr>
          <a:solidFill>
            <a:srgbClr val="FFEA81"/>
          </a:solidFill>
          <a:ln w="19050">
            <a:solidFill>
              <a:schemeClr val="lt1"/>
            </a:solidFill>
          </a:ln>
          <a:effectLst/>
        </c:spPr>
      </c:pivotFmt>
      <c:pivotFmt>
        <c:idx val="12"/>
        <c:spPr>
          <a:solidFill>
            <a:srgbClr val="7DC991"/>
          </a:solidFill>
          <a:ln w="19050">
            <a:solidFill>
              <a:schemeClr val="lt1"/>
            </a:solidFill>
          </a:ln>
          <a:effectLst/>
        </c:spPr>
      </c:pivotFmt>
      <c:pivotFmt>
        <c:idx val="13"/>
        <c:spPr>
          <a:solidFill>
            <a:schemeClr val="accent6"/>
          </a:solidFill>
          <a:ln w="19050">
            <a:solidFill>
              <a:schemeClr val="lt1"/>
            </a:solidFill>
          </a:ln>
          <a:effectLst/>
        </c:spPr>
      </c:pivotFmt>
      <c:pivotFmt>
        <c:idx val="14"/>
        <c:spPr>
          <a:solidFill>
            <a:srgbClr val="CCCCFF"/>
          </a:solidFill>
          <a:ln w="19050">
            <a:solidFill>
              <a:schemeClr val="lt1"/>
            </a:solidFill>
          </a:ln>
          <a:effectLst/>
        </c:spPr>
      </c:pivotFmt>
    </c:pivotFmts>
    <c:plotArea>
      <c:layout>
        <c:manualLayout>
          <c:layoutTarget val="inner"/>
          <c:xMode val="edge"/>
          <c:yMode val="edge"/>
          <c:x val="5.5112307921874069E-2"/>
          <c:y val="0.16085212016959149"/>
          <c:w val="0.71703453902739989"/>
          <c:h val="0.70297501888332048"/>
        </c:manualLayout>
      </c:layout>
      <c:doughnutChart>
        <c:varyColors val="1"/>
        <c:ser>
          <c:idx val="0"/>
          <c:order val="0"/>
          <c:tx>
            <c:strRef>
              <c:f>Performance!$M$118</c:f>
              <c:strCache>
                <c:ptCount val="1"/>
                <c:pt idx="0">
                  <c:v>Total</c:v>
                </c:pt>
              </c:strCache>
            </c:strRef>
          </c:tx>
          <c:dPt>
            <c:idx val="0"/>
            <c:bubble3D val="0"/>
            <c:spPr>
              <a:solidFill>
                <a:srgbClr val="FF9999"/>
              </a:solidFill>
              <a:ln w="19050">
                <a:solidFill>
                  <a:schemeClr val="lt1"/>
                </a:solidFill>
              </a:ln>
              <a:effectLst/>
            </c:spPr>
            <c:extLst>
              <c:ext xmlns:c16="http://schemas.microsoft.com/office/drawing/2014/chart" uri="{C3380CC4-5D6E-409C-BE32-E72D297353CC}">
                <c16:uniqueId val="{00000001-BA9D-49AF-95A8-7C4AFA81FDFE}"/>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BA9D-49AF-95A8-7C4AFA81FDFE}"/>
              </c:ext>
            </c:extLst>
          </c:dPt>
          <c:dPt>
            <c:idx val="2"/>
            <c:bubble3D val="0"/>
            <c:spPr>
              <a:solidFill>
                <a:srgbClr val="FFEA81"/>
              </a:solidFill>
              <a:ln w="19050">
                <a:solidFill>
                  <a:schemeClr val="lt1"/>
                </a:solidFill>
              </a:ln>
              <a:effectLst/>
            </c:spPr>
            <c:extLst>
              <c:ext xmlns:c16="http://schemas.microsoft.com/office/drawing/2014/chart" uri="{C3380CC4-5D6E-409C-BE32-E72D297353CC}">
                <c16:uniqueId val="{00000005-BA9D-49AF-95A8-7C4AFA81FDFE}"/>
              </c:ext>
            </c:extLst>
          </c:dPt>
          <c:dPt>
            <c:idx val="3"/>
            <c:bubble3D val="0"/>
            <c:spPr>
              <a:solidFill>
                <a:srgbClr val="7DC991"/>
              </a:solidFill>
              <a:ln w="19050">
                <a:solidFill>
                  <a:schemeClr val="lt1"/>
                </a:solidFill>
              </a:ln>
              <a:effectLst/>
            </c:spPr>
            <c:extLst>
              <c:ext xmlns:c16="http://schemas.microsoft.com/office/drawing/2014/chart" uri="{C3380CC4-5D6E-409C-BE32-E72D297353CC}">
                <c16:uniqueId val="{00000007-BA9D-49AF-95A8-7C4AFA81FDFE}"/>
              </c:ext>
            </c:extLst>
          </c:dPt>
          <c:dPt>
            <c:idx val="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09-BA9D-49AF-95A8-7C4AFA81FDFE}"/>
              </c:ext>
            </c:extLst>
          </c:dPt>
          <c:dPt>
            <c:idx val="5"/>
            <c:bubble3D val="0"/>
            <c:spPr>
              <a:solidFill>
                <a:srgbClr val="CCCCFF"/>
              </a:solidFill>
              <a:ln w="19050">
                <a:solidFill>
                  <a:schemeClr val="lt1"/>
                </a:solidFill>
              </a:ln>
              <a:effectLst/>
            </c:spPr>
            <c:extLst>
              <c:ext xmlns:c16="http://schemas.microsoft.com/office/drawing/2014/chart" uri="{C3380CC4-5D6E-409C-BE32-E72D297353CC}">
                <c16:uniqueId val="{0000000B-BA9D-49AF-95A8-7C4AFA81FDFE}"/>
              </c:ext>
            </c:extLst>
          </c:dPt>
          <c:dLbls>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Performance!$L$119:$L$125</c:f>
              <c:strCache>
                <c:ptCount val="6"/>
                <c:pt idx="0">
                  <c:v>MW</c:v>
                </c:pt>
                <c:pt idx="1">
                  <c:v>NE</c:v>
                </c:pt>
                <c:pt idx="2">
                  <c:v>NW</c:v>
                </c:pt>
                <c:pt idx="3">
                  <c:v>SE</c:v>
                </c:pt>
                <c:pt idx="4">
                  <c:v>SW</c:v>
                </c:pt>
                <c:pt idx="5">
                  <c:v>W</c:v>
                </c:pt>
              </c:strCache>
            </c:strRef>
          </c:cat>
          <c:val>
            <c:numRef>
              <c:f>Performance!$M$119:$M$125</c:f>
              <c:numCache>
                <c:formatCode>0.00%;\-0.00%;0.00%</c:formatCode>
                <c:ptCount val="6"/>
                <c:pt idx="0">
                  <c:v>0.11032638616825773</c:v>
                </c:pt>
                <c:pt idx="1">
                  <c:v>0.19684671177285346</c:v>
                </c:pt>
                <c:pt idx="2">
                  <c:v>0.21893911251550965</c:v>
                </c:pt>
                <c:pt idx="3">
                  <c:v>0.1721719696729842</c:v>
                </c:pt>
                <c:pt idx="4">
                  <c:v>0.17215151186155081</c:v>
                </c:pt>
                <c:pt idx="5">
                  <c:v>0.12956430800885071</c:v>
                </c:pt>
              </c:numCache>
            </c:numRef>
          </c:val>
          <c:extLst>
            <c:ext xmlns:c16="http://schemas.microsoft.com/office/drawing/2014/chart" uri="{C3380CC4-5D6E-409C-BE32-E72D297353CC}">
              <c16:uniqueId val="{0000000C-BA9D-49AF-95A8-7C4AFA81FDFE}"/>
            </c:ext>
          </c:extLst>
        </c:ser>
        <c:dLbls>
          <c:showLegendKey val="0"/>
          <c:showVal val="0"/>
          <c:showCatName val="0"/>
          <c:showSerName val="0"/>
          <c:showPercent val="0"/>
          <c:showBubbleSize val="0"/>
          <c:showLeaderLines val="0"/>
        </c:dLbls>
        <c:firstSliceAng val="61"/>
        <c:holeSize val="53"/>
      </c:doughnutChart>
      <c:spPr>
        <a:noFill/>
        <a:ln>
          <a:noFill/>
        </a:ln>
        <a:effectLst/>
      </c:spPr>
    </c:plotArea>
    <c:legend>
      <c:legendPos val="b"/>
      <c:layout>
        <c:manualLayout>
          <c:xMode val="edge"/>
          <c:yMode val="edge"/>
          <c:x val="5.5969101814703673E-2"/>
          <c:y val="0.87770155532399363"/>
          <c:w val="0.70951080372679021"/>
          <c:h val="6.6866021233857292E-2"/>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[Boomerang_report.xlsx]Performance!1</c:name>
    <c:fmtId val="3"/>
  </c:pivotSource>
  <c:chart>
    <c:title>
      <c:tx>
        <c:rich>
          <a:bodyPr rot="0" spcFirstLastPara="1" vertOverflow="ellipsis" vert="horz" wrap="square" anchor="ctr" anchorCtr="1"/>
          <a:lstStyle/>
          <a:p>
            <a:pPr>
              <a:defRPr sz="1800" b="1" i="0" u="none" strike="noStrike" kern="1200" spc="0" baseline="0">
                <a:solidFill>
                  <a:schemeClr val="bg1">
                    <a:lumMod val="50000"/>
                  </a:schemeClr>
                </a:solidFill>
                <a:latin typeface="+mn-lt"/>
                <a:ea typeface="+mn-ea"/>
                <a:cs typeface="+mn-cs"/>
              </a:defRPr>
            </a:pPr>
            <a:r>
              <a:rPr lang="en-US" sz="1800" b="1">
                <a:solidFill>
                  <a:schemeClr val="bg1">
                    <a:lumMod val="50000"/>
                  </a:schemeClr>
                </a:solidFill>
              </a:rPr>
              <a:t>Revenue</a:t>
            </a:r>
            <a:r>
              <a:rPr lang="en-US" sz="1800" b="1" baseline="0">
                <a:solidFill>
                  <a:schemeClr val="bg1">
                    <a:lumMod val="50000"/>
                  </a:schemeClr>
                </a:solidFill>
              </a:rPr>
              <a:t> </a:t>
            </a:r>
            <a:r>
              <a:rPr lang="en-US" sz="1800" b="1">
                <a:solidFill>
                  <a:schemeClr val="bg1">
                    <a:lumMod val="50000"/>
                  </a:schemeClr>
                </a:solidFill>
              </a:rPr>
              <a:t>Year</a:t>
            </a:r>
            <a:r>
              <a:rPr lang="en-US" sz="1800" b="1" baseline="0">
                <a:solidFill>
                  <a:schemeClr val="bg1">
                    <a:lumMod val="50000"/>
                  </a:schemeClr>
                </a:solidFill>
              </a:rPr>
              <a:t> to Date VS Prior Year to Date| Month </a:t>
            </a:r>
            <a:endParaRPr lang="en-US" sz="1800" b="1">
              <a:solidFill>
                <a:schemeClr val="bg1">
                  <a:lumMod val="50000"/>
                </a:schemeClr>
              </a:solidFill>
            </a:endParaRPr>
          </a:p>
        </c:rich>
      </c:tx>
      <c:layout>
        <c:manualLayout>
          <c:xMode val="edge"/>
          <c:yMode val="edge"/>
          <c:x val="1.5646313141700827E-2"/>
          <c:y val="3.693345833399541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chemeClr val="bg1">
                  <a:lumMod val="50000"/>
                </a:schemeClr>
              </a:solidFill>
              <a:latin typeface="+mn-lt"/>
              <a:ea typeface="+mn-ea"/>
              <a:cs typeface="+mn-cs"/>
            </a:defRPr>
          </a:pPr>
          <a:endParaRPr lang="en-US"/>
        </a:p>
      </c:txPr>
    </c:title>
    <c:autoTitleDeleted val="0"/>
    <c:pivotFmts>
      <c:pivotFmt>
        <c:idx val="0"/>
        <c:spPr>
          <a:solidFill>
            <a:schemeClr val="accent6">
              <a:lumMod val="40000"/>
              <a:lumOff val="60000"/>
            </a:schemeClr>
          </a:solidFill>
          <a:ln>
            <a:noFill/>
          </a:ln>
          <a:effectLst/>
        </c:spPr>
        <c:marker>
          <c:symbol val="none"/>
        </c:marker>
        <c:dLbl>
          <c:idx val="0"/>
          <c:spPr>
            <a:gradFill>
              <a:gsLst>
                <a:gs pos="0">
                  <a:schemeClr val="accent1">
                    <a:lumMod val="5000"/>
                    <a:lumOff val="95000"/>
                  </a:schemeClr>
                </a:gs>
                <a:gs pos="50468">
                  <a:schemeClr val="accent6">
                    <a:lumMod val="20000"/>
                    <a:lumOff val="80000"/>
                  </a:schemeClr>
                </a:gs>
                <a:gs pos="100000">
                  <a:schemeClr val="accent6">
                    <a:lumMod val="60000"/>
                    <a:lumOff val="4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lumMod val="75000"/>
              </a:schemeClr>
            </a:solidFill>
            <a:round/>
          </a:ln>
          <a:effectLst/>
        </c:spPr>
        <c:marker>
          <c:symbol val="circle"/>
          <c:size val="7"/>
          <c:spPr>
            <a:solidFill>
              <a:schemeClr val="accent1">
                <a:lumMod val="75000"/>
              </a:schemeClr>
            </a:solidFill>
            <a:ln w="22225">
              <a:noFill/>
            </a:ln>
            <a:effectLst/>
          </c:spPr>
        </c:marker>
        <c:dLbl>
          <c:idx val="0"/>
          <c:spPr>
            <a:noFill/>
            <a:ln>
              <a:solidFill>
                <a:schemeClr val="accent1">
                  <a:lumMod val="75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lumMod val="40000"/>
              <a:lumOff val="60000"/>
            </a:schemeClr>
          </a:solidFill>
          <a:ln>
            <a:noFill/>
          </a:ln>
          <a:effectLst/>
        </c:spPr>
        <c:marker>
          <c:symbol val="none"/>
        </c:marker>
        <c:dLbl>
          <c:idx val="0"/>
          <c:spPr>
            <a:gradFill>
              <a:gsLst>
                <a:gs pos="0">
                  <a:schemeClr val="accent1">
                    <a:lumMod val="5000"/>
                    <a:lumOff val="95000"/>
                  </a:schemeClr>
                </a:gs>
                <a:gs pos="50468">
                  <a:schemeClr val="accent6">
                    <a:lumMod val="20000"/>
                    <a:lumOff val="80000"/>
                  </a:schemeClr>
                </a:gs>
                <a:gs pos="100000">
                  <a:schemeClr val="accent6">
                    <a:lumMod val="60000"/>
                    <a:lumOff val="4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lumMod val="75000"/>
              </a:schemeClr>
            </a:solidFill>
            <a:round/>
          </a:ln>
          <a:effectLst/>
        </c:spPr>
        <c:marker>
          <c:symbol val="circle"/>
          <c:size val="7"/>
          <c:spPr>
            <a:solidFill>
              <a:schemeClr val="accent1">
                <a:lumMod val="75000"/>
              </a:schemeClr>
            </a:solidFill>
            <a:ln w="22225">
              <a:noFill/>
            </a:ln>
            <a:effectLst/>
          </c:spPr>
        </c:marker>
        <c:dLbl>
          <c:idx val="0"/>
          <c:spPr>
            <a:noFill/>
            <a:ln>
              <a:solidFill>
                <a:schemeClr val="accent1">
                  <a:lumMod val="75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0070C0"/>
          </a:solidFill>
          <a:ln>
            <a:noFill/>
          </a:ln>
          <a:effectLst/>
        </c:spPr>
        <c:marker>
          <c:symbol val="none"/>
        </c:marker>
        <c:dLbl>
          <c:idx val="0"/>
          <c:spPr>
            <a:solidFill>
              <a:schemeClr val="bg2"/>
            </a:solid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92D050"/>
            </a:solidFill>
            <a:round/>
          </a:ln>
          <a:effectLst/>
        </c:spPr>
        <c:marker>
          <c:symbol val="circle"/>
          <c:size val="7"/>
          <c:spPr>
            <a:solidFill>
              <a:srgbClr val="92D050"/>
            </a:solidFill>
            <a:ln w="222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92D050"/>
            </a:solidFill>
            <a:round/>
          </a:ln>
          <a:effectLst/>
        </c:spPr>
        <c:marker>
          <c:symbol val="circle"/>
          <c:size val="7"/>
        </c:marker>
      </c:pivotFmt>
      <c:pivotFmt>
        <c:idx val="7"/>
        <c:spPr>
          <a:ln w="28575" cap="rnd">
            <a:solidFill>
              <a:srgbClr val="92D050"/>
            </a:solidFill>
            <a:round/>
          </a:ln>
          <a:effectLst/>
        </c:spPr>
        <c:marker>
          <c:symbol val="circle"/>
          <c:size val="7"/>
        </c:marker>
      </c:pivotFmt>
      <c:pivotFmt>
        <c:idx val="8"/>
        <c:spPr>
          <a:ln w="28575" cap="rnd">
            <a:solidFill>
              <a:srgbClr val="92D050"/>
            </a:solidFill>
            <a:round/>
          </a:ln>
          <a:effectLst/>
        </c:spPr>
        <c:marker>
          <c:symbol val="circle"/>
          <c:size val="7"/>
        </c:marker>
      </c:pivotFmt>
      <c:pivotFmt>
        <c:idx val="9"/>
        <c:spPr>
          <a:ln w="28575" cap="rnd">
            <a:solidFill>
              <a:srgbClr val="92D050"/>
            </a:solidFill>
            <a:round/>
          </a:ln>
          <a:effectLst/>
        </c:spPr>
        <c:marker>
          <c:symbol val="circle"/>
          <c:size val="7"/>
        </c:marker>
      </c:pivotFmt>
      <c:pivotFmt>
        <c:idx val="10"/>
        <c:spPr>
          <a:ln w="28575" cap="rnd">
            <a:solidFill>
              <a:srgbClr val="92D050"/>
            </a:solidFill>
            <a:round/>
          </a:ln>
          <a:effectLst/>
        </c:spPr>
        <c:marker>
          <c:symbol val="circle"/>
          <c:size val="7"/>
        </c:marker>
      </c:pivotFmt>
      <c:pivotFmt>
        <c:idx val="11"/>
        <c:spPr>
          <a:ln w="28575" cap="rnd">
            <a:solidFill>
              <a:srgbClr val="92D050"/>
            </a:solidFill>
            <a:round/>
          </a:ln>
          <a:effectLst/>
        </c:spPr>
        <c:marker>
          <c:symbol val="circle"/>
          <c:size val="7"/>
        </c:marker>
      </c:pivotFmt>
      <c:pivotFmt>
        <c:idx val="12"/>
        <c:spPr>
          <a:ln w="28575" cap="rnd">
            <a:solidFill>
              <a:srgbClr val="92D050"/>
            </a:solidFill>
            <a:round/>
          </a:ln>
          <a:effectLst/>
        </c:spPr>
        <c:marker>
          <c:symbol val="circle"/>
          <c:size val="7"/>
        </c:marker>
      </c:pivotFmt>
    </c:pivotFmts>
    <c:plotArea>
      <c:layout/>
      <c:barChart>
        <c:barDir val="col"/>
        <c:grouping val="clustered"/>
        <c:varyColors val="0"/>
        <c:ser>
          <c:idx val="0"/>
          <c:order val="0"/>
          <c:tx>
            <c:strRef>
              <c:f>Performance!$I$98</c:f>
              <c:strCache>
                <c:ptCount val="1"/>
                <c:pt idx="0">
                  <c:v>Revenue YTD</c:v>
                </c:pt>
              </c:strCache>
            </c:strRef>
          </c:tx>
          <c:spPr>
            <a:solidFill>
              <a:srgbClr val="0070C0"/>
            </a:solidFill>
            <a:ln>
              <a:noFill/>
            </a:ln>
            <a:effectLst/>
          </c:spPr>
          <c:invertIfNegative val="0"/>
          <c:dLbls>
            <c:spPr>
              <a:solidFill>
                <a:schemeClr val="bg2"/>
              </a:solid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Performance!$H$99:$H$106</c:f>
              <c:strCache>
                <c:ptCount val="7"/>
                <c:pt idx="0">
                  <c:v>2018</c:v>
                </c:pt>
                <c:pt idx="1">
                  <c:v>2019</c:v>
                </c:pt>
                <c:pt idx="2">
                  <c:v>2020</c:v>
                </c:pt>
                <c:pt idx="3">
                  <c:v>2021</c:v>
                </c:pt>
                <c:pt idx="4">
                  <c:v>2022</c:v>
                </c:pt>
                <c:pt idx="5">
                  <c:v>2023</c:v>
                </c:pt>
                <c:pt idx="6">
                  <c:v>2024</c:v>
                </c:pt>
              </c:strCache>
            </c:strRef>
          </c:cat>
          <c:val>
            <c:numRef>
              <c:f>Performance!$I$99:$I$106</c:f>
              <c:numCache>
                <c:formatCode>#,##0.00</c:formatCode>
                <c:ptCount val="7"/>
                <c:pt idx="0">
                  <c:v>932208683.55000257</c:v>
                </c:pt>
                <c:pt idx="1">
                  <c:v>302412322.69999737</c:v>
                </c:pt>
                <c:pt idx="2">
                  <c:v>926471322.39996767</c:v>
                </c:pt>
                <c:pt idx="3">
                  <c:v>730939864.49995792</c:v>
                </c:pt>
                <c:pt idx="4">
                  <c:v>1021245757.1499175</c:v>
                </c:pt>
                <c:pt idx="5">
                  <c:v>409701691.65000206</c:v>
                </c:pt>
                <c:pt idx="6">
                  <c:v>42270355.849999979</c:v>
                </c:pt>
              </c:numCache>
            </c:numRef>
          </c:val>
          <c:extLst>
            <c:ext xmlns:c16="http://schemas.microsoft.com/office/drawing/2014/chart" uri="{C3380CC4-5D6E-409C-BE32-E72D297353CC}">
              <c16:uniqueId val="{00000000-108D-48EF-BC2F-7C0ACB940163}"/>
            </c:ext>
          </c:extLst>
        </c:ser>
        <c:dLbls>
          <c:showLegendKey val="0"/>
          <c:showVal val="1"/>
          <c:showCatName val="0"/>
          <c:showSerName val="0"/>
          <c:showPercent val="0"/>
          <c:showBubbleSize val="0"/>
        </c:dLbls>
        <c:gapWidth val="219"/>
        <c:overlap val="-27"/>
        <c:axId val="1308101696"/>
        <c:axId val="1308091296"/>
      </c:barChart>
      <c:lineChart>
        <c:grouping val="standard"/>
        <c:varyColors val="0"/>
        <c:ser>
          <c:idx val="1"/>
          <c:order val="1"/>
          <c:tx>
            <c:strRef>
              <c:f>Performance!$J$98</c:f>
              <c:strCache>
                <c:ptCount val="1"/>
                <c:pt idx="0">
                  <c:v>Revenue PYTD</c:v>
                </c:pt>
              </c:strCache>
            </c:strRef>
          </c:tx>
          <c:spPr>
            <a:ln w="28575" cap="rnd">
              <a:solidFill>
                <a:srgbClr val="92D050"/>
              </a:solidFill>
              <a:round/>
            </a:ln>
            <a:effectLst/>
          </c:spPr>
          <c:marker>
            <c:symbol val="circle"/>
            <c:size val="7"/>
            <c:spPr>
              <a:solidFill>
                <a:srgbClr val="92D050"/>
              </a:solidFill>
              <a:ln w="22225">
                <a:noFill/>
              </a:ln>
              <a:effectLst/>
            </c:spPr>
          </c:marker>
          <c:dPt>
            <c:idx val="0"/>
            <c:marker>
              <c:symbol val="circle"/>
              <c:size val="7"/>
              <c:spPr>
                <a:solidFill>
                  <a:srgbClr val="92D050"/>
                </a:solidFill>
                <a:ln w="22225">
                  <a:noFill/>
                </a:ln>
                <a:effectLst/>
              </c:spPr>
            </c:marker>
            <c:bubble3D val="0"/>
            <c:extLst>
              <c:ext xmlns:c16="http://schemas.microsoft.com/office/drawing/2014/chart" uri="{C3380CC4-5D6E-409C-BE32-E72D297353CC}">
                <c16:uniqueId val="{00000018-108D-48EF-BC2F-7C0ACB940163}"/>
              </c:ext>
            </c:extLst>
          </c:dPt>
          <c:dPt>
            <c:idx val="1"/>
            <c:marker>
              <c:symbol val="circle"/>
              <c:size val="7"/>
              <c:spPr>
                <a:solidFill>
                  <a:srgbClr val="92D050"/>
                </a:solidFill>
                <a:ln w="22225">
                  <a:noFill/>
                </a:ln>
                <a:effectLst/>
              </c:spPr>
            </c:marker>
            <c:bubble3D val="0"/>
            <c:extLst>
              <c:ext xmlns:c16="http://schemas.microsoft.com/office/drawing/2014/chart" uri="{C3380CC4-5D6E-409C-BE32-E72D297353CC}">
                <c16:uniqueId val="{00000019-108D-48EF-BC2F-7C0ACB940163}"/>
              </c:ext>
            </c:extLst>
          </c:dPt>
          <c:dPt>
            <c:idx val="2"/>
            <c:marker>
              <c:symbol val="circle"/>
              <c:size val="7"/>
              <c:spPr>
                <a:solidFill>
                  <a:srgbClr val="92D050"/>
                </a:solidFill>
                <a:ln w="22225">
                  <a:noFill/>
                </a:ln>
                <a:effectLst/>
              </c:spPr>
            </c:marker>
            <c:bubble3D val="0"/>
            <c:extLst>
              <c:ext xmlns:c16="http://schemas.microsoft.com/office/drawing/2014/chart" uri="{C3380CC4-5D6E-409C-BE32-E72D297353CC}">
                <c16:uniqueId val="{00000014-108D-48EF-BC2F-7C0ACB940163}"/>
              </c:ext>
            </c:extLst>
          </c:dPt>
          <c:dPt>
            <c:idx val="3"/>
            <c:marker>
              <c:symbol val="circle"/>
              <c:size val="7"/>
              <c:spPr>
                <a:solidFill>
                  <a:srgbClr val="92D050"/>
                </a:solidFill>
                <a:ln w="22225">
                  <a:noFill/>
                </a:ln>
                <a:effectLst/>
              </c:spPr>
            </c:marker>
            <c:bubble3D val="0"/>
            <c:extLst>
              <c:ext xmlns:c16="http://schemas.microsoft.com/office/drawing/2014/chart" uri="{C3380CC4-5D6E-409C-BE32-E72D297353CC}">
                <c16:uniqueId val="{00000013-108D-48EF-BC2F-7C0ACB940163}"/>
              </c:ext>
            </c:extLst>
          </c:dPt>
          <c:dPt>
            <c:idx val="4"/>
            <c:marker>
              <c:symbol val="circle"/>
              <c:size val="7"/>
              <c:spPr>
                <a:solidFill>
                  <a:srgbClr val="92D050"/>
                </a:solidFill>
                <a:ln w="22225">
                  <a:noFill/>
                </a:ln>
                <a:effectLst/>
              </c:spPr>
            </c:marker>
            <c:bubble3D val="0"/>
            <c:extLst>
              <c:ext xmlns:c16="http://schemas.microsoft.com/office/drawing/2014/chart" uri="{C3380CC4-5D6E-409C-BE32-E72D297353CC}">
                <c16:uniqueId val="{00000015-108D-48EF-BC2F-7C0ACB940163}"/>
              </c:ext>
            </c:extLst>
          </c:dPt>
          <c:dPt>
            <c:idx val="5"/>
            <c:marker>
              <c:symbol val="circle"/>
              <c:size val="7"/>
              <c:spPr>
                <a:solidFill>
                  <a:srgbClr val="92D050"/>
                </a:solidFill>
                <a:ln w="22225">
                  <a:noFill/>
                </a:ln>
                <a:effectLst/>
              </c:spPr>
            </c:marker>
            <c:bubble3D val="0"/>
            <c:extLst>
              <c:ext xmlns:c16="http://schemas.microsoft.com/office/drawing/2014/chart" uri="{C3380CC4-5D6E-409C-BE32-E72D297353CC}">
                <c16:uniqueId val="{00000016-108D-48EF-BC2F-7C0ACB940163}"/>
              </c:ext>
            </c:extLst>
          </c:dPt>
          <c:dPt>
            <c:idx val="6"/>
            <c:marker>
              <c:symbol val="circle"/>
              <c:size val="7"/>
              <c:spPr>
                <a:solidFill>
                  <a:srgbClr val="92D050"/>
                </a:solidFill>
                <a:ln w="22225">
                  <a:noFill/>
                </a:ln>
                <a:effectLst/>
              </c:spPr>
            </c:marker>
            <c:bubble3D val="0"/>
            <c:extLst>
              <c:ext xmlns:c16="http://schemas.microsoft.com/office/drawing/2014/chart" uri="{C3380CC4-5D6E-409C-BE32-E72D297353CC}">
                <c16:uniqueId val="{00000017-108D-48EF-BC2F-7C0ACB94016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Performance!$H$99:$H$106</c:f>
              <c:strCache>
                <c:ptCount val="7"/>
                <c:pt idx="0">
                  <c:v>2018</c:v>
                </c:pt>
                <c:pt idx="1">
                  <c:v>2019</c:v>
                </c:pt>
                <c:pt idx="2">
                  <c:v>2020</c:v>
                </c:pt>
                <c:pt idx="3">
                  <c:v>2021</c:v>
                </c:pt>
                <c:pt idx="4">
                  <c:v>2022</c:v>
                </c:pt>
                <c:pt idx="5">
                  <c:v>2023</c:v>
                </c:pt>
                <c:pt idx="6">
                  <c:v>2024</c:v>
                </c:pt>
              </c:strCache>
            </c:strRef>
          </c:cat>
          <c:val>
            <c:numRef>
              <c:f>Performance!$J$99:$J$106</c:f>
              <c:numCache>
                <c:formatCode>#,##0.00</c:formatCode>
                <c:ptCount val="7"/>
                <c:pt idx="0">
                  <c:v>1375637138.7500005</c:v>
                </c:pt>
                <c:pt idx="1">
                  <c:v>932208683.55000103</c:v>
                </c:pt>
                <c:pt idx="2">
                  <c:v>302412322.70000052</c:v>
                </c:pt>
                <c:pt idx="3">
                  <c:v>926471322.40000308</c:v>
                </c:pt>
                <c:pt idx="4">
                  <c:v>730939864.50000143</c:v>
                </c:pt>
                <c:pt idx="5">
                  <c:v>1021245757.1500038</c:v>
                </c:pt>
                <c:pt idx="6">
                  <c:v>39002813.199999988</c:v>
                </c:pt>
              </c:numCache>
            </c:numRef>
          </c:val>
          <c:smooth val="0"/>
          <c:extLst>
            <c:ext xmlns:c16="http://schemas.microsoft.com/office/drawing/2014/chart" uri="{C3380CC4-5D6E-409C-BE32-E72D297353CC}">
              <c16:uniqueId val="{00000001-108D-48EF-BC2F-7C0ACB940163}"/>
            </c:ext>
          </c:extLst>
        </c:ser>
        <c:dLbls>
          <c:showLegendKey val="0"/>
          <c:showVal val="1"/>
          <c:showCatName val="0"/>
          <c:showSerName val="0"/>
          <c:showPercent val="0"/>
          <c:showBubbleSize val="0"/>
        </c:dLbls>
        <c:marker val="1"/>
        <c:smooth val="0"/>
        <c:axId val="1308101696"/>
        <c:axId val="1308091296"/>
      </c:lineChart>
      <c:catAx>
        <c:axId val="1308101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8091296"/>
        <c:crosses val="autoZero"/>
        <c:auto val="1"/>
        <c:lblAlgn val="ctr"/>
        <c:lblOffset val="100"/>
        <c:noMultiLvlLbl val="0"/>
      </c:catAx>
      <c:valAx>
        <c:axId val="130809129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8101696"/>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t"/>
      <c:layout>
        <c:manualLayout>
          <c:xMode val="edge"/>
          <c:yMode val="edge"/>
          <c:x val="0.46231983213195865"/>
          <c:y val="0.14428737705178526"/>
          <c:w val="0.50162440187487722"/>
          <c:h val="0.10678999971362296"/>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_xlchart.v5.2</cx:f>
      </cx:numDim>
    </cx:data>
  </cx:chartData>
  <cx:chart>
    <cx:title pos="t" align="ctr" overlay="0">
      <cx:tx>
        <cx:txData>
          <cx:v>Year Over Year Growth| Revenue</cx:v>
        </cx:txData>
      </cx:tx>
      <cx:txPr>
        <a:bodyPr spcFirstLastPara="1" vertOverflow="ellipsis" horzOverflow="overflow" wrap="square" lIns="0" tIns="0" rIns="0" bIns="0" anchor="ctr" anchorCtr="1"/>
        <a:lstStyle/>
        <a:p>
          <a:pPr algn="ctr" rtl="0">
            <a:defRPr sz="1800" b="1"/>
          </a:pPr>
          <a:r>
            <a:rPr lang="en-US" sz="1800" b="1" i="0" u="none" strike="noStrike" baseline="0">
              <a:solidFill>
                <a:sysClr val="windowText" lastClr="000000">
                  <a:lumMod val="65000"/>
                  <a:lumOff val="35000"/>
                </a:sysClr>
              </a:solidFill>
              <a:latin typeface="Calibri" panose="020F0502020204030204"/>
            </a:rPr>
            <a:t>Year Over Year Growth| Revenue</a:t>
          </a:r>
        </a:p>
      </cx:txPr>
    </cx:title>
    <cx:plotArea>
      <cx:plotAreaRegion>
        <cx:series layoutId="waterfall" uniqueId="{2437BA00-8EA5-4A77-82DF-7FEEFEB31F1B}">
          <cx:dataPt idx="0">
            <cx:spPr>
              <a:solidFill>
                <a:srgbClr val="FF9999"/>
              </a:solidFill>
            </cx:spPr>
          </cx:dataPt>
          <cx:dataPt idx="1">
            <cx:spPr>
              <a:solidFill>
                <a:srgbClr val="FF9999"/>
              </a:solidFill>
            </cx:spPr>
          </cx:dataPt>
          <cx:dataPt idx="2">
            <cx:spPr>
              <a:solidFill>
                <a:srgbClr val="92D050"/>
              </a:solidFill>
            </cx:spPr>
          </cx:dataPt>
          <cx:dataPt idx="3">
            <cx:spPr>
              <a:solidFill>
                <a:srgbClr val="FF9999"/>
              </a:solidFill>
            </cx:spPr>
          </cx:dataPt>
          <cx:dataPt idx="4">
            <cx:spPr>
              <a:solidFill>
                <a:srgbClr val="92D050"/>
              </a:solidFill>
            </cx:spPr>
          </cx:dataPt>
          <cx:dataPt idx="5">
            <cx:spPr>
              <a:solidFill>
                <a:srgbClr val="FF9999"/>
              </a:solidFill>
            </cx:spPr>
          </cx:dataPt>
          <cx:dataPt idx="6">
            <cx:spPr>
              <a:solidFill>
                <a:srgbClr val="92D050"/>
              </a:solidFill>
            </cx:spPr>
          </cx:dataPt>
          <cx:dataLabels pos="outEnd">
            <cx:txPr>
              <a:bodyPr spcFirstLastPara="1" vertOverflow="ellipsis" horzOverflow="overflow" wrap="square" lIns="0" tIns="0" rIns="0" bIns="0" anchor="ctr" anchorCtr="1"/>
              <a:lstStyle/>
              <a:p>
                <a:pPr algn="ctr" rtl="0">
                  <a:defRPr sz="2000"/>
                </a:pPr>
                <a:endParaRPr lang="en-US" sz="2000" b="0" i="0" u="none" strike="noStrike" baseline="0">
                  <a:solidFill>
                    <a:sysClr val="windowText" lastClr="000000">
                      <a:lumMod val="65000"/>
                      <a:lumOff val="35000"/>
                    </a:sysClr>
                  </a:solidFill>
                  <a:latin typeface="Calibri" panose="020F0502020204030204"/>
                </a:endParaRPr>
              </a:p>
            </cx:txPr>
            <cx:visibility seriesName="0" categoryName="0" value="1"/>
          </cx:dataLabels>
          <cx:dataId val="0"/>
          <cx:layoutPr>
            <cx:subtotals/>
          </cx:layoutPr>
        </cx:series>
      </cx:plotAreaRegion>
      <cx:axis id="0" hidden="1">
        <cx:catScaling gapWidth="0.5"/>
        <cx:tickLabels/>
      </cx:axis>
      <cx:axis id="1" hidden="1">
        <cx:valScaling/>
        <cx:majorGridlines/>
        <cx:tickLabels/>
      </cx:axis>
    </cx:plotArea>
    <cx:legend pos="t" align="ctr" overlay="0">
      <cx:txPr>
        <a:bodyPr spcFirstLastPara="1" vertOverflow="ellipsis" horzOverflow="overflow" wrap="square" lIns="0" tIns="0" rIns="0" bIns="0" anchor="ctr" anchorCtr="1"/>
        <a:lstStyle/>
        <a:p>
          <a:pPr algn="ctr" rtl="0">
            <a:defRPr sz="1600"/>
          </a:pPr>
          <a:endParaRPr lang="en-US" sz="1600" b="0" i="0" u="none" strike="noStrike" baseline="0">
            <a:solidFill>
              <a:sysClr val="windowText" lastClr="000000">
                <a:lumMod val="65000"/>
                <a:lumOff val="35000"/>
              </a:sysClr>
            </a:solidFill>
            <a:latin typeface="Calibri" panose="020F0502020204030204"/>
          </a:endParaRPr>
        </a:p>
      </cx:txPr>
    </cx:legend>
  </cx:chart>
  <cx:spPr>
    <a:noFill/>
    <a:ln>
      <a:noFill/>
    </a:ln>
  </cx:spPr>
  <cx:fmtOvrs>
    <cx:fmtOvr idx="0">
      <cx:spPr>
        <a:solidFill>
          <a:srgbClr val="92D050"/>
        </a:solidFill>
      </cx:spPr>
    </cx:fmtOvr>
    <cx:fmtOvr idx="1">
      <cx:spPr>
        <a:solidFill>
          <a:srgbClr val="FF9999"/>
        </a:solidFill>
      </cx:spPr>
    </cx:fmtOvr>
    <cx:fmtOvr idx="2"/>
  </cx:fmtOvrs>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Total Units Sold| Product</cx:v>
        </cx:txData>
      </cx:tx>
      <cx:txPr>
        <a:bodyPr spcFirstLastPara="1" vertOverflow="ellipsis" horzOverflow="overflow" wrap="square" lIns="0" tIns="0" rIns="0" bIns="0" anchor="ctr" anchorCtr="1"/>
        <a:lstStyle/>
        <a:p>
          <a:pPr algn="ctr" rtl="0">
            <a:defRPr b="1">
              <a:solidFill>
                <a:schemeClr val="bg1">
                  <a:lumMod val="50000"/>
                </a:schemeClr>
              </a:solidFill>
            </a:defRPr>
          </a:pPr>
          <a:r>
            <a:rPr lang="en-US" sz="1400" b="1" i="0" u="none" strike="noStrike" baseline="0">
              <a:solidFill>
                <a:schemeClr val="bg1">
                  <a:lumMod val="50000"/>
                </a:schemeClr>
              </a:solidFill>
              <a:latin typeface="Calibri" panose="020F0502020204030204"/>
            </a:rPr>
            <a:t>Total Units Sold| Product</a:t>
          </a:r>
        </a:p>
      </cx:txPr>
    </cx:title>
    <cx:plotArea>
      <cx:plotAreaRegion>
        <cx:series layoutId="treemap" uniqueId="{6177903B-0452-44FE-A61E-37545D3AD596}">
          <cx:dataLabels>
            <cx:spPr>
              <a:noFill/>
            </cx:spPr>
            <cx:txPr>
              <a:bodyPr spcFirstLastPara="1" vertOverflow="ellipsis" horzOverflow="overflow" wrap="square" lIns="0" tIns="0" rIns="0" bIns="0" anchor="ctr" anchorCtr="1"/>
              <a:lstStyle/>
              <a:p>
                <a:pPr algn="ctr" rtl="0">
                  <a:defRPr sz="1200">
                    <a:solidFill>
                      <a:schemeClr val="bg1"/>
                    </a:solidFill>
                  </a:defRPr>
                </a:pPr>
                <a:endParaRPr lang="en-US" sz="1200" b="0" i="0" u="none" strike="noStrike" baseline="0">
                  <a:solidFill>
                    <a:schemeClr val="bg1"/>
                  </a:solidFill>
                  <a:latin typeface="Calibri" panose="020F0502020204030204"/>
                </a:endParaRPr>
              </a:p>
            </cx:txPr>
            <cx:visibility seriesName="0" categoryName="1" value="1"/>
            <cx:separator>, </cx:separator>
          </cx:dataLabels>
          <cx:dataId val="0"/>
          <cx:layoutPr>
            <cx:parentLabelLayout val="overlapping"/>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8.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19</xdr:col>
      <xdr:colOff>584424</xdr:colOff>
      <xdr:row>53</xdr:row>
      <xdr:rowOff>143492</xdr:rowOff>
    </xdr:from>
    <xdr:to>
      <xdr:col>28</xdr:col>
      <xdr:colOff>435429</xdr:colOff>
      <xdr:row>70</xdr:row>
      <xdr:rowOff>0</xdr:rowOff>
    </xdr:to>
    <xdr:graphicFrame macro="">
      <xdr:nvGraphicFramePr>
        <xdr:cNvPr id="29" name="Chart 28">
          <a:extLst>
            <a:ext uri="{FF2B5EF4-FFF2-40B4-BE49-F238E27FC236}">
              <a16:creationId xmlns:a16="http://schemas.microsoft.com/office/drawing/2014/main" id="{8F6CEF3A-8AD2-4A45-9C2D-AAE21A4674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28</xdr:col>
      <xdr:colOff>394606</xdr:colOff>
      <xdr:row>53</xdr:row>
      <xdr:rowOff>69273</xdr:rowOff>
    </xdr:from>
    <xdr:to>
      <xdr:col>38</xdr:col>
      <xdr:colOff>40821</xdr:colOff>
      <xdr:row>69</xdr:row>
      <xdr:rowOff>169615</xdr:rowOff>
    </xdr:to>
    <xdr:graphicFrame macro="">
      <xdr:nvGraphicFramePr>
        <xdr:cNvPr id="30" name="Chart 29">
          <a:extLst>
            <a:ext uri="{FF2B5EF4-FFF2-40B4-BE49-F238E27FC236}">
              <a16:creationId xmlns:a16="http://schemas.microsoft.com/office/drawing/2014/main" id="{53A3159C-498F-4056-B1AE-5CD983FC69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360044</xdr:colOff>
      <xdr:row>33</xdr:row>
      <xdr:rowOff>108857</xdr:rowOff>
    </xdr:from>
    <xdr:to>
      <xdr:col>37</xdr:col>
      <xdr:colOff>571500</xdr:colOff>
      <xdr:row>53</xdr:row>
      <xdr:rowOff>40820</xdr:rowOff>
    </xdr:to>
    <xdr:graphicFrame macro="">
      <xdr:nvGraphicFramePr>
        <xdr:cNvPr id="31" name="Chart 30">
          <a:extLst>
            <a:ext uri="{FF2B5EF4-FFF2-40B4-BE49-F238E27FC236}">
              <a16:creationId xmlns:a16="http://schemas.microsoft.com/office/drawing/2014/main" id="{7A9BD148-49D7-454C-BBC1-C5DB224823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424295</xdr:colOff>
      <xdr:row>26</xdr:row>
      <xdr:rowOff>67856</xdr:rowOff>
    </xdr:from>
    <xdr:to>
      <xdr:col>20</xdr:col>
      <xdr:colOff>285750</xdr:colOff>
      <xdr:row>45</xdr:row>
      <xdr:rowOff>16081</xdr:rowOff>
    </xdr:to>
    <xdr:graphicFrame macro="">
      <xdr:nvGraphicFramePr>
        <xdr:cNvPr id="32" name="Chart 31">
          <a:extLst>
            <a:ext uri="{FF2B5EF4-FFF2-40B4-BE49-F238E27FC236}">
              <a16:creationId xmlns:a16="http://schemas.microsoft.com/office/drawing/2014/main" id="{636134B1-51EA-451B-B6A7-7F6B6AD991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554181</xdr:colOff>
      <xdr:row>46</xdr:row>
      <xdr:rowOff>0</xdr:rowOff>
    </xdr:from>
    <xdr:to>
      <xdr:col>20</xdr:col>
      <xdr:colOff>54428</xdr:colOff>
      <xdr:row>69</xdr:row>
      <xdr:rowOff>17317</xdr:rowOff>
    </xdr:to>
    <xdr:graphicFrame macro="">
      <xdr:nvGraphicFramePr>
        <xdr:cNvPr id="33" name="Chart 32">
          <a:extLst>
            <a:ext uri="{FF2B5EF4-FFF2-40B4-BE49-F238E27FC236}">
              <a16:creationId xmlns:a16="http://schemas.microsoft.com/office/drawing/2014/main" id="{2DA003EC-9D16-4FDC-9501-8D95CCBD4C1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oneCellAnchor>
    <xdr:from>
      <xdr:col>20</xdr:col>
      <xdr:colOff>326571</xdr:colOff>
      <xdr:row>27</xdr:row>
      <xdr:rowOff>34635</xdr:rowOff>
    </xdr:from>
    <xdr:ext cx="3306536" cy="1053936"/>
    <mc:AlternateContent xmlns:mc="http://schemas.openxmlformats.org/markup-compatibility/2006" xmlns:a14="http://schemas.microsoft.com/office/drawing/2010/main">
      <mc:Choice Requires="a14">
        <xdr:graphicFrame macro="">
          <xdr:nvGraphicFramePr>
            <xdr:cNvPr id="35" name="Year">
              <a:extLst>
                <a:ext uri="{FF2B5EF4-FFF2-40B4-BE49-F238E27FC236}">
                  <a16:creationId xmlns:a16="http://schemas.microsoft.com/office/drawing/2014/main" id="{454EB6A6-CD75-47EA-A8D7-7B0789DA780A}"/>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2449298" y="5178135"/>
              <a:ext cx="3306536" cy="105393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26</xdr:col>
      <xdr:colOff>110050</xdr:colOff>
      <xdr:row>27</xdr:row>
      <xdr:rowOff>27214</xdr:rowOff>
    </xdr:from>
    <xdr:ext cx="3467391" cy="1238250"/>
    <mc:AlternateContent xmlns:mc="http://schemas.openxmlformats.org/markup-compatibility/2006" xmlns:a14="http://schemas.microsoft.com/office/drawing/2010/main">
      <mc:Choice Requires="a14">
        <xdr:graphicFrame macro="">
          <xdr:nvGraphicFramePr>
            <xdr:cNvPr id="36" name="Region">
              <a:extLst>
                <a:ext uri="{FF2B5EF4-FFF2-40B4-BE49-F238E27FC236}">
                  <a16:creationId xmlns:a16="http://schemas.microsoft.com/office/drawing/2014/main" id="{4EE46A04-7348-420C-908A-35330E42968C}"/>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5869595" y="5170714"/>
              <a:ext cx="3467391" cy="1238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31</xdr:col>
      <xdr:colOff>585107</xdr:colOff>
      <xdr:row>27</xdr:row>
      <xdr:rowOff>15839</xdr:rowOff>
    </xdr:from>
    <xdr:ext cx="3673929" cy="1222411"/>
    <mc:AlternateContent xmlns:mc="http://schemas.openxmlformats.org/markup-compatibility/2006" xmlns:a14="http://schemas.microsoft.com/office/drawing/2010/main">
      <mc:Choice Requires="a14">
        <xdr:graphicFrame macro="">
          <xdr:nvGraphicFramePr>
            <xdr:cNvPr id="37" name="Category">
              <a:extLst>
                <a:ext uri="{FF2B5EF4-FFF2-40B4-BE49-F238E27FC236}">
                  <a16:creationId xmlns:a16="http://schemas.microsoft.com/office/drawing/2014/main" id="{C75AC492-C084-4665-94A5-EAA30D1CDF50}"/>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9375334" y="5159339"/>
              <a:ext cx="3673929" cy="12224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10</xdr:col>
      <xdr:colOff>294408</xdr:colOff>
      <xdr:row>22</xdr:row>
      <xdr:rowOff>155864</xdr:rowOff>
    </xdr:from>
    <xdr:to>
      <xdr:col>38</xdr:col>
      <xdr:colOff>326571</xdr:colOff>
      <xdr:row>26</xdr:row>
      <xdr:rowOff>0</xdr:rowOff>
    </xdr:to>
    <xdr:sp macro="" textlink="">
      <xdr:nvSpPr>
        <xdr:cNvPr id="2" name="Rectangle 1">
          <a:extLst>
            <a:ext uri="{FF2B5EF4-FFF2-40B4-BE49-F238E27FC236}">
              <a16:creationId xmlns:a16="http://schemas.microsoft.com/office/drawing/2014/main" id="{438E6186-1E29-4B74-9248-F15C968CF08A}"/>
            </a:ext>
          </a:extLst>
        </xdr:cNvPr>
        <xdr:cNvSpPr/>
      </xdr:nvSpPr>
      <xdr:spPr>
        <a:xfrm>
          <a:off x="6417622" y="4346864"/>
          <a:ext cx="17177163" cy="606136"/>
        </a:xfrm>
        <a:prstGeom prst="rect">
          <a:avLst/>
        </a:prstGeom>
        <a:solidFill>
          <a:srgbClr val="53247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3200">
              <a:latin typeface="Arial Black" panose="020B0A04020102020204" pitchFamily="34" charset="0"/>
            </a:rPr>
            <a:t>Profitability</a:t>
          </a:r>
          <a:r>
            <a:rPr lang="en-US" sz="3200" baseline="0">
              <a:latin typeface="Arial Black" panose="020B0A04020102020204" pitchFamily="34" charset="0"/>
            </a:rPr>
            <a:t> Dynamic Dashboard</a:t>
          </a:r>
          <a:endParaRPr lang="en-US" sz="3200">
            <a:latin typeface="Arial Black" panose="020B0A04020102020204" pitchFamily="34" charset="0"/>
          </a:endParaRPr>
        </a:p>
      </xdr:txBody>
    </xdr:sp>
    <xdr:clientData/>
  </xdr:twoCellAnchor>
  <xdr:twoCellAnchor>
    <xdr:from>
      <xdr:col>10</xdr:col>
      <xdr:colOff>294411</xdr:colOff>
      <xdr:row>24</xdr:row>
      <xdr:rowOff>121227</xdr:rowOff>
    </xdr:from>
    <xdr:to>
      <xdr:col>10</xdr:col>
      <xdr:colOff>502227</xdr:colOff>
      <xdr:row>70</xdr:row>
      <xdr:rowOff>51955</xdr:rowOff>
    </xdr:to>
    <xdr:sp macro="" textlink="">
      <xdr:nvSpPr>
        <xdr:cNvPr id="4" name="Rectangle 3">
          <a:extLst>
            <a:ext uri="{FF2B5EF4-FFF2-40B4-BE49-F238E27FC236}">
              <a16:creationId xmlns:a16="http://schemas.microsoft.com/office/drawing/2014/main" id="{02058266-FEF4-4ABE-8F3E-82CBD375E4F3}"/>
            </a:ext>
          </a:extLst>
        </xdr:cNvPr>
        <xdr:cNvSpPr/>
      </xdr:nvSpPr>
      <xdr:spPr>
        <a:xfrm>
          <a:off x="6355775" y="4693227"/>
          <a:ext cx="207816" cy="8693728"/>
        </a:xfrm>
        <a:prstGeom prst="rect">
          <a:avLst/>
        </a:prstGeom>
        <a:solidFill>
          <a:srgbClr val="53247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110343</xdr:colOff>
      <xdr:row>24</xdr:row>
      <xdr:rowOff>83127</xdr:rowOff>
    </xdr:from>
    <xdr:to>
      <xdr:col>38</xdr:col>
      <xdr:colOff>318159</xdr:colOff>
      <xdr:row>70</xdr:row>
      <xdr:rowOff>13855</xdr:rowOff>
    </xdr:to>
    <xdr:sp macro="" textlink="">
      <xdr:nvSpPr>
        <xdr:cNvPr id="21" name="Rectangle 20">
          <a:extLst>
            <a:ext uri="{FF2B5EF4-FFF2-40B4-BE49-F238E27FC236}">
              <a16:creationId xmlns:a16="http://schemas.microsoft.com/office/drawing/2014/main" id="{2D199F5E-C76D-41B0-949B-07FD3774E441}"/>
            </a:ext>
          </a:extLst>
        </xdr:cNvPr>
        <xdr:cNvSpPr/>
      </xdr:nvSpPr>
      <xdr:spPr>
        <a:xfrm>
          <a:off x="23378557" y="4655127"/>
          <a:ext cx="207816" cy="8693728"/>
        </a:xfrm>
        <a:prstGeom prst="rect">
          <a:avLst/>
        </a:prstGeom>
        <a:solidFill>
          <a:srgbClr val="53247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304800</xdr:colOff>
      <xdr:row>69</xdr:row>
      <xdr:rowOff>17315</xdr:rowOff>
    </xdr:from>
    <xdr:to>
      <xdr:col>38</xdr:col>
      <xdr:colOff>311729</xdr:colOff>
      <xdr:row>70</xdr:row>
      <xdr:rowOff>51954</xdr:rowOff>
    </xdr:to>
    <xdr:sp macro="" textlink="">
      <xdr:nvSpPr>
        <xdr:cNvPr id="22" name="Rectangle 21">
          <a:extLst>
            <a:ext uri="{FF2B5EF4-FFF2-40B4-BE49-F238E27FC236}">
              <a16:creationId xmlns:a16="http://schemas.microsoft.com/office/drawing/2014/main" id="{639FF4CB-D1E9-4D5E-A2FA-19205920BE2C}"/>
            </a:ext>
          </a:extLst>
        </xdr:cNvPr>
        <xdr:cNvSpPr/>
      </xdr:nvSpPr>
      <xdr:spPr>
        <a:xfrm rot="16200000">
          <a:off x="14742968" y="4785011"/>
          <a:ext cx="225139" cy="16978747"/>
        </a:xfrm>
        <a:prstGeom prst="rect">
          <a:avLst/>
        </a:prstGeom>
        <a:solidFill>
          <a:srgbClr val="53247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27</xdr:col>
      <xdr:colOff>277093</xdr:colOff>
      <xdr:row>47</xdr:row>
      <xdr:rowOff>103911</xdr:rowOff>
    </xdr:from>
    <xdr:to>
      <xdr:col>35</xdr:col>
      <xdr:colOff>173182</xdr:colOff>
      <xdr:row>69</xdr:row>
      <xdr:rowOff>121227</xdr:rowOff>
    </xdr:to>
    <xdr:graphicFrame macro="">
      <xdr:nvGraphicFramePr>
        <xdr:cNvPr id="8" name="Chart 7">
          <a:extLst>
            <a:ext uri="{FF2B5EF4-FFF2-40B4-BE49-F238E27FC236}">
              <a16:creationId xmlns:a16="http://schemas.microsoft.com/office/drawing/2014/main" id="{55CB3896-738A-41AF-AE3C-CBCED97792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408216</xdr:colOff>
      <xdr:row>26</xdr:row>
      <xdr:rowOff>173183</xdr:rowOff>
    </xdr:from>
    <xdr:to>
      <xdr:col>24</xdr:col>
      <xdr:colOff>432955</xdr:colOff>
      <xdr:row>49</xdr:row>
      <xdr:rowOff>144731</xdr:rowOff>
    </xdr:to>
    <xdr:graphicFrame macro="">
      <xdr:nvGraphicFramePr>
        <xdr:cNvPr id="9" name="Chart 8">
          <a:extLst>
            <a:ext uri="{FF2B5EF4-FFF2-40B4-BE49-F238E27FC236}">
              <a16:creationId xmlns:a16="http://schemas.microsoft.com/office/drawing/2014/main" id="{5E13DBBC-D287-479E-976C-624D2D6237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502228</xdr:colOff>
      <xdr:row>32</xdr:row>
      <xdr:rowOff>103909</xdr:rowOff>
    </xdr:from>
    <xdr:to>
      <xdr:col>34</xdr:col>
      <xdr:colOff>34636</xdr:colOff>
      <xdr:row>48</xdr:row>
      <xdr:rowOff>121227</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84668928-10CF-4149-BB24-02A5DF737C9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4523028" y="6199909"/>
              <a:ext cx="6238008" cy="306531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381000</xdr:colOff>
      <xdr:row>35</xdr:row>
      <xdr:rowOff>27213</xdr:rowOff>
    </xdr:from>
    <xdr:to>
      <xdr:col>17</xdr:col>
      <xdr:colOff>299357</xdr:colOff>
      <xdr:row>69</xdr:row>
      <xdr:rowOff>138544</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ED7C7C86-2C68-4F13-B90C-E2FEB5AC79E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5867400" y="6694713"/>
              <a:ext cx="4795157" cy="658833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23</xdr:col>
      <xdr:colOff>381000</xdr:colOff>
      <xdr:row>26</xdr:row>
      <xdr:rowOff>178494</xdr:rowOff>
    </xdr:from>
    <xdr:to>
      <xdr:col>29</xdr:col>
      <xdr:colOff>450272</xdr:colOff>
      <xdr:row>32</xdr:row>
      <xdr:rowOff>86591</xdr:rowOff>
    </xdr:to>
    <mc:AlternateContent xmlns:mc="http://schemas.openxmlformats.org/markup-compatibility/2006" xmlns:a14="http://schemas.microsoft.com/office/drawing/2010/main">
      <mc:Choice Requires="a14">
        <xdr:graphicFrame macro="">
          <xdr:nvGraphicFramePr>
            <xdr:cNvPr id="5" name="Year 1">
              <a:extLst>
                <a:ext uri="{FF2B5EF4-FFF2-40B4-BE49-F238E27FC236}">
                  <a16:creationId xmlns:a16="http://schemas.microsoft.com/office/drawing/2014/main" id="{99D26B16-2ACD-4568-AFBD-67BFB7F5B9D9}"/>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4322136" y="5131494"/>
              <a:ext cx="3706091" cy="105109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29</xdr:col>
      <xdr:colOff>552821</xdr:colOff>
      <xdr:row>26</xdr:row>
      <xdr:rowOff>159574</xdr:rowOff>
    </xdr:from>
    <xdr:to>
      <xdr:col>34</xdr:col>
      <xdr:colOff>173182</xdr:colOff>
      <xdr:row>32</xdr:row>
      <xdr:rowOff>69274</xdr:rowOff>
    </xdr:to>
    <mc:AlternateContent xmlns:mc="http://schemas.openxmlformats.org/markup-compatibility/2006" xmlns:a14="http://schemas.microsoft.com/office/drawing/2010/main">
      <mc:Choice Requires="a14">
        <xdr:graphicFrame macro="">
          <xdr:nvGraphicFramePr>
            <xdr:cNvPr id="6" name="Region 1">
              <a:extLst>
                <a:ext uri="{FF2B5EF4-FFF2-40B4-BE49-F238E27FC236}">
                  <a16:creationId xmlns:a16="http://schemas.microsoft.com/office/drawing/2014/main" id="{9AFA008C-5299-47A5-A9CD-4D0788590B82}"/>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8130776" y="5112574"/>
              <a:ext cx="2651042" cy="1052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475450</xdr:colOff>
      <xdr:row>26</xdr:row>
      <xdr:rowOff>176894</xdr:rowOff>
    </xdr:from>
    <xdr:to>
      <xdr:col>17</xdr:col>
      <xdr:colOff>272143</xdr:colOff>
      <xdr:row>34</xdr:row>
      <xdr:rowOff>149679</xdr:rowOff>
    </xdr:to>
    <mc:AlternateContent xmlns:mc="http://schemas.openxmlformats.org/markup-compatibility/2006" xmlns:a14="http://schemas.microsoft.com/office/drawing/2010/main">
      <mc:Choice Requires="a14">
        <xdr:graphicFrame macro="">
          <xdr:nvGraphicFramePr>
            <xdr:cNvPr id="7" name="Products">
              <a:extLst>
                <a:ext uri="{FF2B5EF4-FFF2-40B4-BE49-F238E27FC236}">
                  <a16:creationId xmlns:a16="http://schemas.microsoft.com/office/drawing/2014/main" id="{194E3663-0B9E-4712-B1A2-A62A95567CE0}"/>
                </a:ext>
              </a:extLst>
            </xdr:cNvPr>
            <xdr:cNvGraphicFramePr/>
          </xdr:nvGraphicFramePr>
          <xdr:xfrm>
            <a:off x="0" y="0"/>
            <a:ext cx="0" cy="0"/>
          </xdr:xfrm>
          <a:graphic>
            <a:graphicData uri="http://schemas.microsoft.com/office/drawing/2010/slicer">
              <sle:slicer xmlns:sle="http://schemas.microsoft.com/office/drawing/2010/slicer" name="Products"/>
            </a:graphicData>
          </a:graphic>
        </xdr:graphicFrame>
      </mc:Choice>
      <mc:Fallback xmlns="">
        <xdr:sp macro="" textlink="">
          <xdr:nvSpPr>
            <xdr:cNvPr id="0" name=""/>
            <xdr:cNvSpPr>
              <a:spLocks noTextEdit="1"/>
            </xdr:cNvSpPr>
          </xdr:nvSpPr>
          <xdr:spPr>
            <a:xfrm>
              <a:off x="5930677" y="5129894"/>
              <a:ext cx="4645784" cy="14967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49</xdr:row>
      <xdr:rowOff>184438</xdr:rowOff>
    </xdr:from>
    <xdr:to>
      <xdr:col>0</xdr:col>
      <xdr:colOff>0</xdr:colOff>
      <xdr:row>116</xdr:row>
      <xdr:rowOff>68405</xdr:rowOff>
    </xdr:to>
    <xdr:sp macro="" textlink="">
      <xdr:nvSpPr>
        <xdr:cNvPr id="12" name="Rectangle: Rounded Corners 11">
          <a:extLst>
            <a:ext uri="{FF2B5EF4-FFF2-40B4-BE49-F238E27FC236}">
              <a16:creationId xmlns:a16="http://schemas.microsoft.com/office/drawing/2014/main" id="{1AF661AE-0279-43F6-BE06-8BB7DCE8057A}"/>
            </a:ext>
          </a:extLst>
        </xdr:cNvPr>
        <xdr:cNvSpPr/>
      </xdr:nvSpPr>
      <xdr:spPr>
        <a:xfrm rot="16200000">
          <a:off x="-6323734" y="15842672"/>
          <a:ext cx="12647467" cy="0"/>
        </a:xfrm>
        <a:prstGeom prst="round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4000"/>
        </a:p>
      </xdr:txBody>
    </xdr:sp>
    <xdr:clientData/>
  </xdr:twoCellAnchor>
  <xdr:twoCellAnchor>
    <xdr:from>
      <xdr:col>17</xdr:col>
      <xdr:colOff>246545</xdr:colOff>
      <xdr:row>49</xdr:row>
      <xdr:rowOff>68037</xdr:rowOff>
    </xdr:from>
    <xdr:to>
      <xdr:col>27</xdr:col>
      <xdr:colOff>381000</xdr:colOff>
      <xdr:row>69</xdr:row>
      <xdr:rowOff>51955</xdr:rowOff>
    </xdr:to>
    <xdr:graphicFrame macro="">
      <xdr:nvGraphicFramePr>
        <xdr:cNvPr id="2" name="Chart 1">
          <a:extLst>
            <a:ext uri="{FF2B5EF4-FFF2-40B4-BE49-F238E27FC236}">
              <a16:creationId xmlns:a16="http://schemas.microsoft.com/office/drawing/2014/main" id="{00474C82-D76B-4766-910A-3F804FAE55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86591</xdr:colOff>
      <xdr:row>22</xdr:row>
      <xdr:rowOff>34636</xdr:rowOff>
    </xdr:from>
    <xdr:to>
      <xdr:col>34</xdr:col>
      <xdr:colOff>484910</xdr:colOff>
      <xdr:row>26</xdr:row>
      <xdr:rowOff>103909</xdr:rowOff>
    </xdr:to>
    <xdr:sp macro="" textlink="">
      <xdr:nvSpPr>
        <xdr:cNvPr id="15" name="Rectangle 14">
          <a:extLst>
            <a:ext uri="{FF2B5EF4-FFF2-40B4-BE49-F238E27FC236}">
              <a16:creationId xmlns:a16="http://schemas.microsoft.com/office/drawing/2014/main" id="{09689968-98AF-416A-98E5-A8058C11DCF8}"/>
            </a:ext>
          </a:extLst>
        </xdr:cNvPr>
        <xdr:cNvSpPr/>
      </xdr:nvSpPr>
      <xdr:spPr>
        <a:xfrm>
          <a:off x="5541818" y="4225636"/>
          <a:ext cx="15551728" cy="831273"/>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4800">
              <a:latin typeface="Arial Black" panose="020B0A04020102020204" pitchFamily="34" charset="0"/>
            </a:rPr>
            <a:t>Performance Dashboard</a:t>
          </a:r>
        </a:p>
      </xdr:txBody>
    </xdr:sp>
    <xdr:clientData/>
  </xdr:twoCellAnchor>
  <xdr:twoCellAnchor>
    <xdr:from>
      <xdr:col>9</xdr:col>
      <xdr:colOff>86591</xdr:colOff>
      <xdr:row>24</xdr:row>
      <xdr:rowOff>69273</xdr:rowOff>
    </xdr:from>
    <xdr:to>
      <xdr:col>9</xdr:col>
      <xdr:colOff>346364</xdr:colOff>
      <xdr:row>71</xdr:row>
      <xdr:rowOff>86591</xdr:rowOff>
    </xdr:to>
    <xdr:sp macro="" textlink="">
      <xdr:nvSpPr>
        <xdr:cNvPr id="18" name="Rectangle 17">
          <a:extLst>
            <a:ext uri="{FF2B5EF4-FFF2-40B4-BE49-F238E27FC236}">
              <a16:creationId xmlns:a16="http://schemas.microsoft.com/office/drawing/2014/main" id="{08F0E03C-9E75-44D5-95E9-43F859969A34}"/>
            </a:ext>
          </a:extLst>
        </xdr:cNvPr>
        <xdr:cNvSpPr/>
      </xdr:nvSpPr>
      <xdr:spPr>
        <a:xfrm>
          <a:off x="5541818" y="4641273"/>
          <a:ext cx="259773" cy="8970818"/>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34</xdr:col>
      <xdr:colOff>225137</xdr:colOff>
      <xdr:row>24</xdr:row>
      <xdr:rowOff>135082</xdr:rowOff>
    </xdr:from>
    <xdr:to>
      <xdr:col>34</xdr:col>
      <xdr:colOff>481446</xdr:colOff>
      <xdr:row>71</xdr:row>
      <xdr:rowOff>86591</xdr:rowOff>
    </xdr:to>
    <xdr:sp macro="" textlink="">
      <xdr:nvSpPr>
        <xdr:cNvPr id="22" name="Rectangle 21">
          <a:extLst>
            <a:ext uri="{FF2B5EF4-FFF2-40B4-BE49-F238E27FC236}">
              <a16:creationId xmlns:a16="http://schemas.microsoft.com/office/drawing/2014/main" id="{FAC56ADB-446B-4802-8B5E-88842115126F}"/>
            </a:ext>
          </a:extLst>
        </xdr:cNvPr>
        <xdr:cNvSpPr/>
      </xdr:nvSpPr>
      <xdr:spPr>
        <a:xfrm>
          <a:off x="20833773" y="4707082"/>
          <a:ext cx="256309" cy="8905009"/>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100445</xdr:colOff>
      <xdr:row>69</xdr:row>
      <xdr:rowOff>173182</xdr:rowOff>
    </xdr:from>
    <xdr:to>
      <xdr:col>34</xdr:col>
      <xdr:colOff>450273</xdr:colOff>
      <xdr:row>71</xdr:row>
      <xdr:rowOff>86591</xdr:rowOff>
    </xdr:to>
    <xdr:sp macro="" textlink="">
      <xdr:nvSpPr>
        <xdr:cNvPr id="23" name="Rectangle 22">
          <a:extLst>
            <a:ext uri="{FF2B5EF4-FFF2-40B4-BE49-F238E27FC236}">
              <a16:creationId xmlns:a16="http://schemas.microsoft.com/office/drawing/2014/main" id="{8E721B8B-D9AB-4D89-848B-49E3ED4DC4DE}"/>
            </a:ext>
          </a:extLst>
        </xdr:cNvPr>
        <xdr:cNvSpPr/>
      </xdr:nvSpPr>
      <xdr:spPr>
        <a:xfrm>
          <a:off x="5555672" y="13317682"/>
          <a:ext cx="15503237" cy="294409"/>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4800">
            <a:latin typeface="Arial Black" panose="020B0A04020102020204" pitchFamily="34" charset="0"/>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2738194446" createdVersion="5" refreshedVersion="7" minRefreshableVersion="3" recordCount="0" supportSubquery="1" supportAdvancedDrill="1" xr:uid="{ECC17728-4D89-4EE6-8E99-329FD50633BA}">
  <cacheSource type="external" connectionId="9"/>
  <cacheFields count="4">
    <cacheField name="[dim_salesreps].[Region].[Region]" caption="Region" numFmtId="0" hierarchy="8" level="1">
      <sharedItems count="6">
        <s v="MW"/>
        <s v="NE"/>
        <s v="NW"/>
        <s v="SE"/>
        <s v="SW"/>
        <s v="W"/>
      </sharedItems>
    </cacheField>
    <cacheField name="[Measures].[Gross Profit Margin]" caption="Gross Profit Margin" numFmtId="0" hierarchy="24" level="32767"/>
    <cacheField name="[dim_date].[Year].[Year]" caption="Year" numFmtId="0" hierarchy="1" level="1">
      <sharedItems containsSemiMixedTypes="0" containsNonDate="0" containsString="0"/>
    </cacheField>
    <cacheField name="[dim_products].[Category].[Category]" caption="Category" numFmtId="0" hierarchy="5"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2"/>
      </fieldsUsage>
    </cacheHierarchy>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0"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3"/>
      </fieldsUsage>
    </cacheHierarchy>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fieldsUsage count="2">
        <fieldUsage x="-1"/>
        <fieldUsage x="0"/>
      </fieldsUsage>
    </cacheHierarchy>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oneField="1">
      <fieldsUsage count="1">
        <fieldUsage x="1"/>
      </fieldsUsage>
    </cacheHierarchy>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761580555554" createdVersion="7" refreshedVersion="7" minRefreshableVersion="3" recordCount="0" supportSubquery="1" supportAdvancedDrill="1" xr:uid="{01513675-C741-419F-A329-AE454ABA07AB}">
  <cacheSource type="external" connectionId="9"/>
  <cacheFields count="4">
    <cacheField name="[dim_date].[Year].[Year]" caption="Year" numFmtId="0" hierarchy="1" level="1">
      <sharedItems containsSemiMixedTypes="0" containsString="0" containsNumber="1" containsInteger="1" minValue="2018" maxValue="2024" count="7">
        <n v="2018"/>
        <n v="2019"/>
        <n v="2020"/>
        <n v="2021"/>
        <n v="2022"/>
        <n v="2023"/>
        <n v="2024"/>
      </sharedItems>
      <extLst>
        <ext xmlns:x15="http://schemas.microsoft.com/office/spreadsheetml/2010/11/main" uri="{4F2E5C28-24EA-4eb8-9CBF-B6C8F9C3D259}">
          <x15:cachedUniqueNames>
            <x15:cachedUniqueName index="0" name="[dim_date].[Year].&amp;[2018]"/>
            <x15:cachedUniqueName index="1" name="[dim_date].[Year].&amp;[2019]"/>
            <x15:cachedUniqueName index="2" name="[dim_date].[Year].&amp;[2020]"/>
            <x15:cachedUniqueName index="3" name="[dim_date].[Year].&amp;[2021]"/>
            <x15:cachedUniqueName index="4" name="[dim_date].[Year].&amp;[2022]"/>
            <x15:cachedUniqueName index="5" name="[dim_date].[Year].&amp;[2023]"/>
            <x15:cachedUniqueName index="6" name="[dim_date].[Year].&amp;[2024]"/>
          </x15:cachedUniqueNames>
        </ext>
      </extLst>
    </cacheField>
    <cacheField name="[Measures].[Units Sold YTD]" caption="Units Sold YTD" numFmtId="0" hierarchy="30" level="32767"/>
    <cacheField name="[Measures].[Units Sold PYTD]" caption="Units Sold PYTD" numFmtId="0" hierarchy="33" level="32767"/>
    <cacheField name="[dim_products].[Products].[Products]" caption="Products" numFmtId="0" hierarchy="3"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2"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0"/>
      </fieldsUsage>
    </cacheHierarchy>
    <cacheHierarchy uniqueName="[dim_date].[Month Name]" caption="Month Name" attribute="1" defaultMemberUniqueName="[dim_date].[Month Name].[All]" allUniqueName="[dim_date].[Month Name].[All]" dimensionUniqueName="[dim_date]" displayFolder="" count="2" memberValueDatatype="130" unbalanced="0"/>
    <cacheHierarchy uniqueName="[dim_products].[Products]" caption="Products" attribute="1" defaultMemberUniqueName="[dim_products].[Products].[All]" allUniqueName="[dim_products].[Products].[All]" dimensionUniqueName="[dim_products]" displayFolder="" count="2" memberValueDatatype="130" unbalanced="0">
      <fieldsUsage count="2">
        <fieldUsage x="-1"/>
        <fieldUsage x="3"/>
      </fieldsUsage>
    </cacheHierarchy>
    <cacheHierarchy uniqueName="[dim_products].[Retail Price]" caption="Retail Price" attribute="1" defaultMemberUniqueName="[dim_products].[Retail Price].[All]" allUniqueName="[dim_products].[Retail Price].[All]" dimensionUniqueName="[dim_products]" displayFolder="" count="2" memberValueDatatype="5"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products].[Supplier]" caption="Supplier" attribute="1" defaultMemberUniqueName="[dim_products].[Supplier].[All]" allUniqueName="[dim_products].[Supplier].[All]" dimensionUniqueName="[dim_products]" displayFolder="" count="2" memberValueDatatype="130" unbalanced="0"/>
    <cacheHierarchy uniqueName="[dim_salesreps].[SalesRep]" caption="SalesRep" attribute="1" defaultMemberUniqueName="[dim_salesreps].[SalesRep].[All]" allUniqueName="[dim_salesreps].[SalesRep].[All]" dimensionUniqueName="[dim_salesreps]" displayFolder="" count="2" memberValueDatatype="130" unbalanced="0"/>
    <cacheHierarchy uniqueName="[dim_salesreps].[Region]" caption="Region" attribute="1" defaultMemberUniqueName="[dim_salesreps].[Region].[All]" allUniqueName="[dim_salesreps].[Region].[All]" dimensionUniqueName="[dim_salesreps]" displayFolder="" count="2" memberValueDatatype="130" unbalanced="0"/>
    <cacheHierarchy uniqueName="[dim_date].[Month]" caption="Month" attribute="1" defaultMemberUniqueName="[dim_date].[Month].[All]" allUniqueName="[dim_date].[Month].[All]" dimensionUniqueName="[dim_date]" displayFolder="" count="2" memberValueDatatype="20" unbalanced="0" hidden="1"/>
    <cacheHierarchy uniqueName="[dim_products].[Product ID]" caption="Product ID" attribute="1" defaultMemberUniqueName="[dim_products].[Product ID].[All]" allUniqueName="[dim_products].[Product ID].[All]" dimensionUniqueName="[dim_products]" displayFolder="" count="2" memberValueDatatype="20" unbalanced="0" hidden="1"/>
    <cacheHierarchy uniqueName="[dim_salesreps].[SalesRep ID]" caption="SalesRep ID" attribute="1" defaultMemberUniqueName="[dim_salesreps].[SalesRep ID].[All]" allUniqueName="[dim_salesreps].[SalesRep ID].[All]" dimensionUniqueName="[dim_salesreps]" displayFolder="" count="2" memberValueDatatype="20" unbalanced="0" hidden="1"/>
    <cacheHierarchy uniqueName="[fact_sales].[COGS]" caption="COGS" attribute="1" defaultMemberUniqueName="[fact_sales].[COGS].[All]" allUniqueName="[fact_sales].[COGS].[All]" dimensionUniqueName="[fact_sales]" displayFolder="" count="2" memberValueDatatype="5" unbalanced="0" hidden="1"/>
    <cacheHierarchy uniqueName="[fact_sales].[Date]" caption="Date" attribute="1" time="1" defaultMemberUniqueName="[fact_sales].[Date].[All]" allUniqueName="[fact_sales].[Date].[All]" dimensionUniqueName="[fact_sales]" displayFolder="" count="2" memberValueDatatype="7" unbalanced="0" hidden="1"/>
    <cacheHierarchy uniqueName="[fact_sales].[Product ID]" caption="Product ID" attribute="1" defaultMemberUniqueName="[fact_sales].[Product ID].[All]" allUniqueName="[fact_sales].[Product ID].[All]" dimensionUniqueName="[fact_sales]" displayFolder="" count="2" memberValueDatatype="20" unbalanced="0" hidden="1"/>
    <cacheHierarchy uniqueName="[fact_sales].[Rev Discount]" caption="Rev Discount" attribute="1" defaultMemberUniqueName="[fact_sales].[Rev Discount].[All]" allUniqueName="[fact_sales].[Rev Discount].[All]" dimensionUniqueName="[fact_sales]" displayFolder="" count="2" memberValueDatatype="5" unbalanced="0" hidden="1"/>
    <cacheHierarchy uniqueName="[fact_sales].[SalesRep ID]" caption="SalesRep ID" attribute="1" defaultMemberUniqueName="[fact_sales].[SalesRep ID].[All]" allUniqueName="[fact_sales].[SalesRep ID].[All]" dimensionUniqueName="[fact_sales]" displayFolder="" count="2" memberValueDatatype="20" unbalanced="0" hidden="1"/>
    <cacheHierarchy uniqueName="[fact_sales].[Units Sold]" caption="Units Sold" attribute="1" defaultMemberUniqueName="[fact_sales].[Units Sold].[All]" allUniqueName="[fact_sales].[Units Sold].[All]" dimensionUniqueName="[fact_sales]" displayFolder="" count="2"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oneField="1">
      <fieldsUsage count="1">
        <fieldUsage x="1"/>
      </fieldsUsage>
    </cacheHierarchy>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oneField="1">
      <fieldsUsage count="1">
        <fieldUsage x="2"/>
      </fieldsUsage>
    </cacheHierarchy>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761581018516" createdVersion="7" refreshedVersion="7" minRefreshableVersion="3" recordCount="0" supportSubquery="1" supportAdvancedDrill="1" xr:uid="{AA75EBAA-9F70-4786-8329-36FC542C1AEC}">
  <cacheSource type="external" connectionId="9"/>
  <cacheFields count="4">
    <cacheField name="[dim_date].[Year].[Year]" caption="Year" numFmtId="0" hierarchy="1" level="1">
      <sharedItems containsSemiMixedTypes="0" containsString="0" containsNumber="1" containsInteger="1" minValue="2018" maxValue="2024" count="7">
        <n v="2018"/>
        <n v="2019"/>
        <n v="2020"/>
        <n v="2021"/>
        <n v="2022"/>
        <n v="2023"/>
        <n v="2024"/>
      </sharedItems>
      <extLst>
        <ext xmlns:x15="http://schemas.microsoft.com/office/spreadsheetml/2010/11/main" uri="{4F2E5C28-24EA-4eb8-9CBF-B6C8F9C3D259}">
          <x15:cachedUniqueNames>
            <x15:cachedUniqueName index="0" name="[dim_date].[Year].&amp;[2018]"/>
            <x15:cachedUniqueName index="1" name="[dim_date].[Year].&amp;[2019]"/>
            <x15:cachedUniqueName index="2" name="[dim_date].[Year].&amp;[2020]"/>
            <x15:cachedUniqueName index="3" name="[dim_date].[Year].&amp;[2021]"/>
            <x15:cachedUniqueName index="4" name="[dim_date].[Year].&amp;[2022]"/>
            <x15:cachedUniqueName index="5" name="[dim_date].[Year].&amp;[2023]"/>
            <x15:cachedUniqueName index="6" name="[dim_date].[Year].&amp;[2024]"/>
          </x15:cachedUniqueNames>
        </ext>
      </extLst>
    </cacheField>
    <cacheField name="[Measures].[Revenue YTD]" caption="Revenue YTD" numFmtId="0" hierarchy="28" level="32767"/>
    <cacheField name="[Measures].[Revenue PYTD]" caption="Revenue PYTD" numFmtId="0" hierarchy="31" level="32767"/>
    <cacheField name="[dim_products].[Products].[Products]" caption="Products" numFmtId="0" hierarchy="3"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0"/>
      </fieldsUsage>
    </cacheHierarchy>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2" memberValueDatatype="130" unbalanced="0">
      <fieldsUsage count="2">
        <fieldUsage x="-1"/>
        <fieldUsage x="3"/>
      </fieldsUsage>
    </cacheHierarchy>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oneField="1">
      <fieldsUsage count="1">
        <fieldUsage x="1"/>
      </fieldsUsage>
    </cacheHierarchy>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oneField="1">
      <fieldsUsage count="1">
        <fieldUsage x="2"/>
      </fieldsUsage>
    </cacheHierarchy>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761581365739" createdVersion="7" refreshedVersion="7" minRefreshableVersion="3" recordCount="0" supportSubquery="1" supportAdvancedDrill="1" xr:uid="{09A294D0-4406-4091-872E-3AF6BB739DBF}">
  <cacheSource type="external" connectionId="9"/>
  <cacheFields count="4">
    <cacheField name="[dim_salesreps].[Region].[Region]" caption="Region" numFmtId="0" hierarchy="8" level="1">
      <sharedItems count="6">
        <s v="MW"/>
        <s v="NE"/>
        <s v="NW"/>
        <s v="SE"/>
        <s v="SW"/>
        <s v="W"/>
      </sharedItems>
    </cacheField>
    <cacheField name="[Measures].[Gross Profit Margin]" caption="Gross Profit Margin" numFmtId="0" hierarchy="24" level="32767"/>
    <cacheField name="[dim_date].[Year].[Year]" caption="Year" numFmtId="0" hierarchy="1" level="1">
      <sharedItems containsSemiMixedTypes="0" containsNonDate="0" containsString="0"/>
    </cacheField>
    <cacheField name="[dim_products].[Products].[Products]" caption="Products" numFmtId="0" hierarchy="3"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2"/>
      </fieldsUsage>
    </cacheHierarchy>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2" memberValueDatatype="130" unbalanced="0">
      <fieldsUsage count="2">
        <fieldUsage x="-1"/>
        <fieldUsage x="3"/>
      </fieldsUsage>
    </cacheHierarchy>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fieldsUsage count="2">
        <fieldUsage x="-1"/>
        <fieldUsage x="0"/>
      </fieldsUsage>
    </cacheHierarchy>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oneField="1">
      <fieldsUsage count="1">
        <fieldUsage x="1"/>
      </fieldsUsage>
    </cacheHierarchy>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761581712963" createdVersion="7" refreshedVersion="7" minRefreshableVersion="3" recordCount="0" supportSubquery="1" supportAdvancedDrill="1" xr:uid="{2520753A-2A9C-4BBE-B533-612939C84566}">
  <cacheSource type="external" connectionId="9"/>
  <cacheFields count="4">
    <cacheField name="[Measures].[Gross Profit Margin]" caption="Gross Profit Margin" numFmtId="0" hierarchy="24" level="32767"/>
    <cacheField name="[dim_products].[Category].[Category]" caption="Category" numFmtId="0" hierarchy="5" level="1">
      <sharedItems count="5">
        <s v="Advanced"/>
        <s v="Beginner"/>
        <s v="Competition"/>
        <s v="Freestyle"/>
        <s v="Long Distance"/>
      </sharedItems>
    </cacheField>
    <cacheField name="[dim_date].[Year].[Year]" caption="Year" numFmtId="0" hierarchy="1" level="1">
      <sharedItems containsSemiMixedTypes="0" containsNonDate="0" containsString="0"/>
    </cacheField>
    <cacheField name="[dim_products].[Products].[Products]" caption="Products" numFmtId="0" hierarchy="3"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2"/>
      </fieldsUsage>
    </cacheHierarchy>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2" memberValueDatatype="130" unbalanced="0">
      <fieldsUsage count="2">
        <fieldUsage x="-1"/>
        <fieldUsage x="3"/>
      </fieldsUsage>
    </cacheHierarchy>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1"/>
      </fieldsUsage>
    </cacheHierarchy>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oneField="1">
      <fieldsUsage count="1">
        <fieldUsage x="0"/>
      </fieldsUsage>
    </cacheHierarchy>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761582060186" createdVersion="7" refreshedVersion="7" minRefreshableVersion="3" recordCount="0" supportSubquery="1" supportAdvancedDrill="1" xr:uid="{FD5EA314-C48F-4A1B-8846-2BABFD573476}">
  <cacheSource type="external" connectionId="9"/>
  <cacheFields count="3">
    <cacheField name="[dim_date].[Year].[Year]" caption="Year" numFmtId="0" hierarchy="1" level="1">
      <sharedItems containsSemiMixedTypes="0" containsString="0" containsNumber="1" containsInteger="1" minValue="2018" maxValue="2024" count="7">
        <n v="2018"/>
        <n v="2019"/>
        <n v="2020"/>
        <n v="2021"/>
        <n v="2022"/>
        <n v="2023"/>
        <n v="2024"/>
      </sharedItems>
      <extLst>
        <ext xmlns:x15="http://schemas.microsoft.com/office/spreadsheetml/2010/11/main" uri="{4F2E5C28-24EA-4eb8-9CBF-B6C8F9C3D259}">
          <x15:cachedUniqueNames>
            <x15:cachedUniqueName index="0" name="[dim_date].[Year].&amp;[2018]"/>
            <x15:cachedUniqueName index="1" name="[dim_date].[Year].&amp;[2019]"/>
            <x15:cachedUniqueName index="2" name="[dim_date].[Year].&amp;[2020]"/>
            <x15:cachedUniqueName index="3" name="[dim_date].[Year].&amp;[2021]"/>
            <x15:cachedUniqueName index="4" name="[dim_date].[Year].&amp;[2022]"/>
            <x15:cachedUniqueName index="5" name="[dim_date].[Year].&amp;[2023]"/>
            <x15:cachedUniqueName index="6" name="[dim_date].[Year].&amp;[2024]"/>
          </x15:cachedUniqueNames>
        </ext>
      </extLst>
    </cacheField>
    <cacheField name="[Measures].[YoY Growth]" caption="YoY Growth" numFmtId="0" hierarchy="34" level="32767"/>
    <cacheField name="[dim_products].[Products].[Products]" caption="Products" numFmtId="0" hierarchy="3"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0"/>
      </fieldsUsage>
    </cacheHierarchy>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2" memberValueDatatype="130" unbalanced="0">
      <fieldsUsage count="2">
        <fieldUsage x="-1"/>
        <fieldUsage x="2"/>
      </fieldsUsage>
    </cacheHierarchy>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oneField="1">
      <fieldsUsage count="1">
        <fieldUsage x="1"/>
      </fieldsUsage>
    </cacheHierarchy>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2736805553" createdVersion="3" refreshedVersion="7" minRefreshableVersion="3" recordCount="0" supportSubquery="1" supportAdvancedDrill="1" xr:uid="{0292945F-B3F2-492D-9325-EADEBA3FB997}">
  <cacheSource type="external" connectionId="9">
    <extLst>
      <ext xmlns:x14="http://schemas.microsoft.com/office/spreadsheetml/2009/9/main" uri="{F057638F-6D5F-4e77-A914-E7F072B9BCA8}">
        <x14:sourceConnection name="ThisWorkbookDataModel"/>
      </ext>
    </extLst>
  </cacheSource>
  <cacheFields count="0"/>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0"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2" memberValueDatatype="130" unbalanced="0"/>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952490"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19605324072" createdVersion="3" refreshedVersion="7" minRefreshableVersion="3" recordCount="0" supportSubquery="1" supportAdvancedDrill="1" xr:uid="{0CE733D9-7E34-46BA-BBDB-F693E05C53EF}">
  <cacheSource type="external" connectionId="9">
    <extLst>
      <ext xmlns:x14="http://schemas.microsoft.com/office/spreadsheetml/2009/9/main" uri="{F057638F-6D5F-4e77-A914-E7F072B9BCA8}">
        <x14:sourceConnection name="ThisWorkbookDataModel"/>
      </ext>
    </extLst>
  </cacheSource>
  <cacheFields count="0"/>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2"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5147115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2739699077" createdVersion="5" refreshedVersion="7" minRefreshableVersion="3" recordCount="0" supportSubquery="1" supportAdvancedDrill="1" xr:uid="{3427A5C5-7744-46AC-8DAF-E6E5B4F35910}">
  <cacheSource type="external" connectionId="9"/>
  <cacheFields count="5">
    <cacheField name="[Measures].[Total Revenue]" caption="Total Revenue" numFmtId="0" hierarchy="19" level="32767"/>
    <cacheField name="[Measures].[Total COGS]" caption="Total COGS" numFmtId="0" hierarchy="22" level="32767"/>
    <cacheField name="[dim_date].[Year].[Year]" caption="Year" numFmtId="0" hierarchy="1" level="1">
      <sharedItems containsSemiMixedTypes="0" containsString="0" containsNumber="1" containsInteger="1" minValue="2017" maxValue="2024" count="8">
        <n v="2017"/>
        <n v="2018"/>
        <n v="2019"/>
        <n v="2020"/>
        <n v="2021"/>
        <n v="2022"/>
        <n v="2023"/>
        <n v="2024"/>
      </sharedItems>
      <extLst>
        <ext xmlns:x15="http://schemas.microsoft.com/office/spreadsheetml/2010/11/main" uri="{4F2E5C28-24EA-4eb8-9CBF-B6C8F9C3D259}">
          <x15:cachedUniqueNames>
            <x15:cachedUniqueName index="0" name="[dim_date].[Year].&amp;[2017]"/>
            <x15:cachedUniqueName index="1" name="[dim_date].[Year].&amp;[2018]"/>
            <x15:cachedUniqueName index="2" name="[dim_date].[Year].&amp;[2019]"/>
            <x15:cachedUniqueName index="3" name="[dim_date].[Year].&amp;[2020]"/>
            <x15:cachedUniqueName index="4" name="[dim_date].[Year].&amp;[2021]"/>
            <x15:cachedUniqueName index="5" name="[dim_date].[Year].&amp;[2022]"/>
            <x15:cachedUniqueName index="6" name="[dim_date].[Year].&amp;[2023]"/>
            <x15:cachedUniqueName index="7" name="[dim_date].[Year].&amp;[2024]"/>
          </x15:cachedUniqueNames>
        </ext>
      </extLst>
    </cacheField>
    <cacheField name="[dim_salesreps].[Region].[Region]" caption="Region" numFmtId="0" hierarchy="8" level="1">
      <sharedItems containsSemiMixedTypes="0" containsNonDate="0" containsString="0"/>
    </cacheField>
    <cacheField name="[dim_products].[Category].[Category]" caption="Category" numFmtId="0" hierarchy="5"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2"/>
      </fieldsUsage>
    </cacheHierarchy>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0"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4"/>
      </fieldsUsage>
    </cacheHierarchy>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fieldsUsage count="2">
        <fieldUsage x="-1"/>
        <fieldUsage x="3"/>
      </fieldsUsage>
    </cacheHierarchy>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oneField="1">
      <fieldsUsage count="1">
        <fieldUsage x="0"/>
      </fieldsUsage>
    </cacheHierarchy>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oneField="1">
      <fieldsUsage count="1">
        <fieldUsage x="1"/>
      </fieldsUsage>
    </cacheHierarchy>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2740972224" createdVersion="5" refreshedVersion="7" minRefreshableVersion="3" recordCount="0" supportSubquery="1" supportAdvancedDrill="1" xr:uid="{0D56F3A3-BFDA-44ED-9174-7A90088A7B71}">
  <cacheSource type="external" connectionId="9"/>
  <cacheFields count="5">
    <cacheField name="[dim_salesreps].[SalesRep].[SalesRep]" caption="SalesRep" numFmtId="0" hierarchy="7" level="1">
      <sharedItems count="25">
        <s v="Alysha Dewitt"/>
        <s v="Chantel Zoya"/>
        <s v="Chin Pham"/>
        <s v="Claudine Dupuis"/>
        <s v="Dean Washington"/>
        <s v="Diego Vasque"/>
        <s v="Dominica Ordonez"/>
        <s v="Ghislaine Stidham"/>
        <s v="Hoyt Potts"/>
        <s v="Janyce Betancourt"/>
        <s v="JaQuell Spring"/>
        <s v="JoJo Jones"/>
        <s v="Kiki Lim"/>
        <s v="Marylouise Halverson"/>
        <s v="Naoma Bloom"/>
        <s v="Neida Ashe"/>
        <s v="Ramonita Babcock"/>
        <s v="Rhiannon Cathey"/>
        <s v="Shihara Burchfield"/>
        <s v="Shon Stein"/>
        <s v="Sioux Radcoolinator"/>
        <s v="Tomi Benton"/>
        <s v="Tyrone Hunt"/>
        <s v="Vannessa Deloach"/>
        <s v="Yoshiko Murillo"/>
      </sharedItems>
    </cacheField>
    <cacheField name="[Measures].[Total Transaction]" caption="Total Transaction" numFmtId="0" hierarchy="25" level="32767"/>
    <cacheField name="[dim_date].[Year].[Year]" caption="Year" numFmtId="0" hierarchy="1" level="1">
      <sharedItems containsSemiMixedTypes="0" containsNonDate="0" containsString="0"/>
    </cacheField>
    <cacheField name="[dim_salesreps].[Region].[Region]" caption="Region" numFmtId="0" hierarchy="8" level="1">
      <sharedItems containsSemiMixedTypes="0" containsNonDate="0" containsString="0"/>
    </cacheField>
    <cacheField name="[dim_products].[Category].[Category]" caption="Category" numFmtId="0" hierarchy="5"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2"/>
      </fieldsUsage>
    </cacheHierarchy>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0"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4"/>
      </fieldsUsage>
    </cacheHierarchy>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2" memberValueDatatype="130" unbalanced="0">
      <fieldsUsage count="2">
        <fieldUsage x="-1"/>
        <fieldUsage x="0"/>
      </fieldsUsage>
    </cacheHierarchy>
    <cacheHierarchy uniqueName="[dim_salesreps].[Region]" caption="Region" attribute="1" defaultMemberUniqueName="[dim_salesreps].[Region].[All]" allUniqueName="[dim_salesreps].[Region].[All]" dimensionUniqueName="[dim_salesreps]" displayFolder="" count="2" memberValueDatatype="130" unbalanced="0">
      <fieldsUsage count="2">
        <fieldUsage x="-1"/>
        <fieldUsage x="3"/>
      </fieldsUsage>
    </cacheHierarchy>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oneField="1">
      <fieldsUsage count="1">
        <fieldUsage x="1"/>
      </fieldsUsage>
    </cacheHierarchy>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2742245371" createdVersion="5" refreshedVersion="7" minRefreshableVersion="3" recordCount="0" supportSubquery="1" supportAdvancedDrill="1" xr:uid="{22F69747-22F9-4FD0-840A-6FAEB51EE6AA}">
  <cacheSource type="external" connectionId="9"/>
  <cacheFields count="5">
    <cacheField name="[dim_products].[Products].[Products]" caption="Products" numFmtId="0" hierarchy="3" level="1">
      <sharedItems count="16">
        <s v="Aspen"/>
        <s v="Beaut"/>
        <s v="Bellen"/>
        <s v="Carlota"/>
        <s v="Eagle"/>
        <s v="Elevate"/>
        <s v="Flattop"/>
        <s v="Kangaroo"/>
        <s v="LongRang"/>
        <s v="NaturalElbow"/>
        <s v="Quad"/>
        <s v="Sunset"/>
        <s v="Sunshine"/>
        <s v="TriFly"/>
        <s v="Vrang"/>
        <s v="Yanaki"/>
      </sharedItems>
    </cacheField>
    <cacheField name="[Measures].[Total Units Sold]" caption="Total Units Sold" numFmtId="0" hierarchy="26" level="32767"/>
    <cacheField name="[dim_date].[Year].[Year]" caption="Year" numFmtId="0" hierarchy="1" level="1">
      <sharedItems containsSemiMixedTypes="0" containsNonDate="0" containsString="0"/>
    </cacheField>
    <cacheField name="[dim_salesreps].[Region].[Region]" caption="Region" numFmtId="0" hierarchy="8" level="1">
      <sharedItems containsSemiMixedTypes="0" containsNonDate="0" containsString="0"/>
    </cacheField>
    <cacheField name="[dim_products].[Category].[Category]" caption="Category" numFmtId="0" hierarchy="5"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2"/>
      </fieldsUsage>
    </cacheHierarchy>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2" memberValueDatatype="130" unbalanced="0">
      <fieldsUsage count="2">
        <fieldUsage x="-1"/>
        <fieldUsage x="0"/>
      </fieldsUsage>
    </cacheHierarchy>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4"/>
      </fieldsUsage>
    </cacheHierarchy>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fieldsUsage count="2">
        <fieldUsage x="-1"/>
        <fieldUsage x="3"/>
      </fieldsUsage>
    </cacheHierarchy>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oneField="1">
      <fieldsUsage count="1">
        <fieldUsage x="1"/>
      </fieldsUsage>
    </cacheHierarchy>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2743518518" createdVersion="5" refreshedVersion="7" minRefreshableVersion="3" recordCount="0" supportSubquery="1" supportAdvancedDrill="1" xr:uid="{51FC33AF-77D7-44FF-A569-30FE07298384}">
  <cacheSource type="external" connectionId="9"/>
  <cacheFields count="5">
    <cacheField name="[dim_date].[Year].[Year]" caption="Year" numFmtId="0" hierarchy="1" level="1">
      <sharedItems containsSemiMixedTypes="0" containsString="0" containsNumber="1" containsInteger="1" minValue="2017" maxValue="2024" count="8">
        <n v="2017"/>
        <n v="2018"/>
        <n v="2019"/>
        <n v="2020"/>
        <n v="2021"/>
        <n v="2022"/>
        <n v="2023"/>
        <n v="2024"/>
      </sharedItems>
      <extLst>
        <ext xmlns:x15="http://schemas.microsoft.com/office/spreadsheetml/2010/11/main" uri="{4F2E5C28-24EA-4eb8-9CBF-B6C8F9C3D259}">
          <x15:cachedUniqueNames>
            <x15:cachedUniqueName index="0" name="[dim_date].[Year].&amp;[2017]"/>
            <x15:cachedUniqueName index="1" name="[dim_date].[Year].&amp;[2018]"/>
            <x15:cachedUniqueName index="2" name="[dim_date].[Year].&amp;[2019]"/>
            <x15:cachedUniqueName index="3" name="[dim_date].[Year].&amp;[2020]"/>
            <x15:cachedUniqueName index="4" name="[dim_date].[Year].&amp;[2021]"/>
            <x15:cachedUniqueName index="5" name="[dim_date].[Year].&amp;[2022]"/>
            <x15:cachedUniqueName index="6" name="[dim_date].[Year].&amp;[2023]"/>
            <x15:cachedUniqueName index="7" name="[dim_date].[Year].&amp;[2024]"/>
          </x15:cachedUniqueNames>
        </ext>
      </extLst>
    </cacheField>
    <cacheField name="[dim_date].[Month Name].[Month Name]" caption="Month Name" numFmtId="0" hierarchy="2" level="1">
      <sharedItems count="12">
        <s v="January"/>
        <s v="February"/>
        <s v="March"/>
        <s v="April"/>
        <s v="May"/>
        <s v="June"/>
        <s v="July"/>
        <s v="August"/>
        <s v="September"/>
        <s v="October"/>
        <s v="November"/>
        <s v="December"/>
      </sharedItems>
    </cacheField>
    <cacheField name="[Measures].[Total Revenue]" caption="Total Revenue" numFmtId="0" hierarchy="19" level="32767"/>
    <cacheField name="[dim_salesreps].[Region].[Region]" caption="Region" numFmtId="0" hierarchy="8" level="1">
      <sharedItems containsSemiMixedTypes="0" containsNonDate="0" containsString="0"/>
    </cacheField>
    <cacheField name="[dim_products].[Category].[Category]" caption="Category" numFmtId="0" hierarchy="5" level="1">
      <sharedItems containsSemiMixedTypes="0" containsNonDate="0" containsString="0"/>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0"/>
      </fieldsUsage>
    </cacheHierarchy>
    <cacheHierarchy uniqueName="[dim_date].[Month Name]" caption="Month Name" attribute="1" defaultMemberUniqueName="[dim_date].[Month Name].[All]" allUniqueName="[dim_date].[Month Name].[All]" dimensionUniqueName="[dim_date]" displayFolder="" count="2" memberValueDatatype="130" unbalanced="0">
      <fieldsUsage count="2">
        <fieldUsage x="-1"/>
        <fieldUsage x="1"/>
      </fieldsUsage>
    </cacheHierarchy>
    <cacheHierarchy uniqueName="[dim_products].[Products]" caption="Products" attribute="1" defaultMemberUniqueName="[dim_products].[Products].[All]" allUniqueName="[dim_products].[Products].[All]" dimensionUniqueName="[dim_products]" displayFolder="" count="0"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4"/>
      </fieldsUsage>
    </cacheHierarchy>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2" memberValueDatatype="130" unbalanced="0">
      <fieldsUsage count="2">
        <fieldUsage x="-1"/>
        <fieldUsage x="3"/>
      </fieldsUsage>
    </cacheHierarchy>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oneField="1">
      <fieldsUsage count="1">
        <fieldUsage x="2"/>
      </fieldsUsage>
    </cacheHierarchy>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2747800929" createdVersion="7" refreshedVersion="7" minRefreshableVersion="3" recordCount="0" supportSubquery="1" supportAdvancedDrill="1" xr:uid="{4C2DA481-C39F-4621-AEAE-2D12F5FFC71B}">
  <cacheSource type="external" connectionId="9"/>
  <cacheFields count="3">
    <cacheField name="[dim_date].[Year].[Year]" caption="Year" numFmtId="0" hierarchy="1" level="1">
      <sharedItems containsSemiMixedTypes="0" containsString="0" containsNumber="1" containsInteger="1" minValue="2018" maxValue="2024" count="7">
        <n v="2018"/>
        <n v="2019"/>
        <n v="2020"/>
        <n v="2021"/>
        <n v="2022"/>
        <n v="2023"/>
        <n v="2024"/>
      </sharedItems>
      <extLst>
        <ext xmlns:x15="http://schemas.microsoft.com/office/spreadsheetml/2010/11/main" uri="{4F2E5C28-24EA-4eb8-9CBF-B6C8F9C3D259}">
          <x15:cachedUniqueNames>
            <x15:cachedUniqueName index="0" name="[dim_date].[Year].&amp;[2018]"/>
            <x15:cachedUniqueName index="1" name="[dim_date].[Year].&amp;[2019]"/>
            <x15:cachedUniqueName index="2" name="[dim_date].[Year].&amp;[2020]"/>
            <x15:cachedUniqueName index="3" name="[dim_date].[Year].&amp;[2021]"/>
            <x15:cachedUniqueName index="4" name="[dim_date].[Year].&amp;[2022]"/>
            <x15:cachedUniqueName index="5" name="[dim_date].[Year].&amp;[2023]"/>
            <x15:cachedUniqueName index="6" name="[dim_date].[Year].&amp;[2024]"/>
          </x15:cachedUniqueNames>
        </ext>
      </extLst>
    </cacheField>
    <cacheField name="[Measures].[Gross Profit YTD]" caption="Gross Profit YTD" numFmtId="0" hierarchy="29" level="32767"/>
    <cacheField name="[Measures].[Gross Profit PYT]" caption="Gross Profit PYT" numFmtId="0" hierarchy="32" level="32767"/>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0"/>
      </fieldsUsage>
    </cacheHierarchy>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0"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0" memberValueDatatype="130" unbalanced="0"/>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oneField="1">
      <fieldsUsage count="1">
        <fieldUsage x="1"/>
      </fieldsUsage>
    </cacheHierarchy>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oneField="1">
      <fieldsUsage count="1">
        <fieldUsage x="2"/>
      </fieldsUsage>
    </cacheHierarchy>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2751388885" createdVersion="7" refreshedVersion="7" minRefreshableVersion="3" recordCount="0" supportSubquery="1" supportAdvancedDrill="1" xr:uid="{DD501F5D-197A-4E01-B3EA-D58160A2964E}">
  <cacheSource type="external" connectionId="9"/>
  <cacheFields count="5">
    <cacheField name="[dim_date].[Year].[Year]" caption="Year" numFmtId="0" hierarchy="1" level="1">
      <sharedItems containsSemiMixedTypes="0" containsString="0" containsNumber="1" containsInteger="1" minValue="2018" maxValue="2024" count="7">
        <n v="2018"/>
        <n v="2019"/>
        <n v="2020"/>
        <n v="2021"/>
        <n v="2022"/>
        <n v="2023"/>
        <n v="2024"/>
      </sharedItems>
      <extLst>
        <ext xmlns:x15="http://schemas.microsoft.com/office/spreadsheetml/2010/11/main" uri="{4F2E5C28-24EA-4eb8-9CBF-B6C8F9C3D259}">
          <x15:cachedUniqueNames>
            <x15:cachedUniqueName index="0" name="[dim_date].[Year].&amp;[2018]"/>
            <x15:cachedUniqueName index="1" name="[dim_date].[Year].&amp;[2019]"/>
            <x15:cachedUniqueName index="2" name="[dim_date].[Year].&amp;[2020]"/>
            <x15:cachedUniqueName index="3" name="[dim_date].[Year].&amp;[2021]"/>
            <x15:cachedUniqueName index="4" name="[dim_date].[Year].&amp;[2022]"/>
            <x15:cachedUniqueName index="5" name="[dim_date].[Year].&amp;[2023]"/>
            <x15:cachedUniqueName index="6" name="[dim_date].[Year].&amp;[2024]"/>
          </x15:cachedUniqueNames>
        </ext>
      </extLst>
    </cacheField>
    <cacheField name="[Measures].[Revenue PYTD]" caption="Revenue PYTD" numFmtId="0" hierarchy="31" level="32767"/>
    <cacheField name="[dim_date].[Month Name].[Month Name]" caption="Month Name" numFmtId="0" hierarchy="2" level="1">
      <sharedItems count="12">
        <s v="January"/>
        <s v="February"/>
        <s v="March"/>
        <s v="April"/>
        <s v="May"/>
        <s v="June"/>
        <s v="July"/>
        <s v="August"/>
        <s v="September"/>
        <s v="October"/>
        <s v="November"/>
        <s v="December"/>
      </sharedItems>
    </cacheField>
    <cacheField name="[Measures].[Units Sold PYTD]" caption="Units Sold PYTD" numFmtId="0" hierarchy="33" level="32767"/>
    <cacheField name="[Measures].[Gross Profit PYT]" caption="Gross Profit PYT" numFmtId="0" hierarchy="32" level="32767"/>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0"/>
      </fieldsUsage>
    </cacheHierarchy>
    <cacheHierarchy uniqueName="[dim_date].[Month Name]" caption="Month Name" attribute="1" defaultMemberUniqueName="[dim_date].[Month Name].[All]" allUniqueName="[dim_date].[Month Name].[All]" dimensionUniqueName="[dim_date]" displayFolder="" count="2" memberValueDatatype="130" unbalanced="0">
      <fieldsUsage count="2">
        <fieldUsage x="-1"/>
        <fieldUsage x="2"/>
      </fieldsUsage>
    </cacheHierarchy>
    <cacheHierarchy uniqueName="[dim_products].[Products]" caption="Products" attribute="1" defaultMemberUniqueName="[dim_products].[Products].[All]" allUniqueName="[dim_products].[Products].[All]" dimensionUniqueName="[dim_products]" displayFolder="" count="0"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0" memberValueDatatype="130" unbalanced="0"/>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oneField="1">
      <fieldsUsage count="1">
        <fieldUsage x="1"/>
      </fieldsUsage>
    </cacheHierarchy>
    <cacheHierarchy uniqueName="[Measures].[Gross Profit PYT]" caption="Gross Profit PYT" measure="1" displayFolder="" measureGroup="fact_sales" count="0" oneField="1">
      <fieldsUsage count="1">
        <fieldUsage x="4"/>
      </fieldsUsage>
    </cacheHierarchy>
    <cacheHierarchy uniqueName="[Measures].[Units Sold PYTD]" caption="Units Sold PYTD" measure="1" displayFolder="" measureGroup="fact_sales" count="0" oneField="1">
      <fieldsUsage count="1">
        <fieldUsage x="3"/>
      </fieldsUsage>
    </cacheHierarchy>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2754745372" createdVersion="7" refreshedVersion="7" minRefreshableVersion="3" recordCount="0" supportSubquery="1" supportAdvancedDrill="1" xr:uid="{B3D7D681-B5BF-4012-9047-714FD369480C}">
  <cacheSource type="external" connectionId="9"/>
  <cacheFields count="5">
    <cacheField name="[dim_date].[Year].[Year]" caption="Year" numFmtId="0" hierarchy="1" level="1">
      <sharedItems containsSemiMixedTypes="0" containsString="0" containsNumber="1" containsInteger="1" minValue="2017" maxValue="2024" count="8">
        <n v="2017"/>
        <n v="2018"/>
        <n v="2019"/>
        <n v="2020"/>
        <n v="2021"/>
        <n v="2022"/>
        <n v="2023"/>
        <n v="2024"/>
      </sharedItems>
      <extLst>
        <ext xmlns:x15="http://schemas.microsoft.com/office/spreadsheetml/2010/11/main" uri="{4F2E5C28-24EA-4eb8-9CBF-B6C8F9C3D259}">
          <x15:cachedUniqueNames>
            <x15:cachedUniqueName index="0" name="[dim_date].[Year].&amp;[2017]"/>
            <x15:cachedUniqueName index="1" name="[dim_date].[Year].&amp;[2018]"/>
            <x15:cachedUniqueName index="2" name="[dim_date].[Year].&amp;[2019]"/>
            <x15:cachedUniqueName index="3" name="[dim_date].[Year].&amp;[2020]"/>
            <x15:cachedUniqueName index="4" name="[dim_date].[Year].&amp;[2021]"/>
            <x15:cachedUniqueName index="5" name="[dim_date].[Year].&amp;[2022]"/>
            <x15:cachedUniqueName index="6" name="[dim_date].[Year].&amp;[2023]"/>
            <x15:cachedUniqueName index="7" name="[dim_date].[Year].&amp;[2024]"/>
          </x15:cachedUniqueNames>
        </ext>
      </extLst>
    </cacheField>
    <cacheField name="[Measures].[Revenue YTD]" caption="Revenue YTD" numFmtId="0" hierarchy="28" level="32767"/>
    <cacheField name="[Measures].[Units Sold YTD]" caption="Units Sold YTD" numFmtId="0" hierarchy="30" level="32767"/>
    <cacheField name="[Measures].[Gross Profit YTD]" caption="Gross Profit YTD" numFmtId="0" hierarchy="29" level="32767"/>
    <cacheField name="[dim_date].[Month Name].[Month Name]" caption="Month Name" numFmtId="0" hierarchy="2" level="1">
      <sharedItems count="12">
        <s v="January"/>
        <s v="February"/>
        <s v="March"/>
        <s v="April"/>
        <s v="May"/>
        <s v="June"/>
        <s v="July"/>
        <s v="August"/>
        <s v="September"/>
        <s v="October"/>
        <s v="November"/>
        <s v="December"/>
      </sharedItems>
    </cacheField>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fieldsUsage count="2">
        <fieldUsage x="-1"/>
        <fieldUsage x="0"/>
      </fieldsUsage>
    </cacheHierarchy>
    <cacheHierarchy uniqueName="[dim_date].[Month Name]" caption="Month Name" attribute="1" defaultMemberUniqueName="[dim_date].[Month Name].[All]" allUniqueName="[dim_date].[Month Name].[All]" dimensionUniqueName="[dim_date]" displayFolder="" count="2" memberValueDatatype="130" unbalanced="0">
      <fieldsUsage count="2">
        <fieldUsage x="-1"/>
        <fieldUsage x="4"/>
      </fieldsUsage>
    </cacheHierarchy>
    <cacheHierarchy uniqueName="[dim_products].[Products]" caption="Products" attribute="1" defaultMemberUniqueName="[dim_products].[Products].[All]" allUniqueName="[dim_products].[Products].[All]" dimensionUniqueName="[dim_products]" displayFolder="" count="0"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0" memberValueDatatype="130" unbalanced="0"/>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oneField="1">
      <fieldsUsage count="1">
        <fieldUsage x="1"/>
      </fieldsUsage>
    </cacheHierarchy>
    <cacheHierarchy uniqueName="[Measures].[Gross Profit YTD]" caption="Gross Profit YTD" measure="1" displayFolder="" measureGroup="fact_sales" count="0" oneField="1">
      <fieldsUsage count="1">
        <fieldUsage x="3"/>
      </fieldsUsage>
    </cacheHierarchy>
    <cacheHierarchy uniqueName="[Measures].[Units Sold YTD]" caption="Units Sold YTD" measure="1" displayFolder="" measureGroup="fact_sales" count="0" oneField="1">
      <fieldsUsage count="1">
        <fieldUsage x="2"/>
      </fieldsUsage>
    </cacheHierarchy>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754.503117476852" createdVersion="7" refreshedVersion="7" minRefreshableVersion="3" recordCount="0" supportSubquery="1" supportAdvancedDrill="1" xr:uid="{9E7A79D5-049C-4990-91FC-F694E3465A49}">
  <cacheSource type="external" connectionId="9"/>
  <cacheFields count="1">
    <cacheField name="[Measures].[CAGR]" caption="CAGR" numFmtId="0" hierarchy="35" level="32767"/>
  </cacheFields>
  <cacheHierarchies count="41">
    <cacheHierarchy uniqueName="[dim_date].[Date]" caption="Date" attribute="1" time="1" defaultMemberUniqueName="[dim_date].[Date].[All]" allUniqueName="[dim_date].[Date].[All]" dimensionUniqueName="[dim_date]" displayFolder="" count="0" memberValueDatatype="7" unbalanced="0"/>
    <cacheHierarchy uniqueName="[dim_date].[Year]" caption="Year" attribute="1" defaultMemberUniqueName="[dim_date].[Year].[All]" allUniqueName="[dim_date].[Year].[All]" dimensionUniqueName="[dim_date]" displayFolder="" count="2" memberValueDatatype="20" unbalanced="0"/>
    <cacheHierarchy uniqueName="[dim_date].[Month Name]" caption="Month Name" attribute="1" defaultMemberUniqueName="[dim_date].[Month Name].[All]" allUniqueName="[dim_date].[Month Name].[All]" dimensionUniqueName="[dim_date]" displayFolder="" count="0" memberValueDatatype="130" unbalanced="0"/>
    <cacheHierarchy uniqueName="[dim_products].[Products]" caption="Products" attribute="1" defaultMemberUniqueName="[dim_products].[Products].[All]" allUniqueName="[dim_products].[Products].[All]" dimensionUniqueName="[dim_products]" displayFolder="" count="0" memberValueDatatype="130" unbalanced="0"/>
    <cacheHierarchy uniqueName="[dim_products].[Retail Price]" caption="Retail Price" attribute="1" defaultMemberUniqueName="[dim_products].[Retail Price].[All]" allUniqueName="[dim_products].[Retail Price].[All]" dimensionUniqueName="[dim_products]" displayFolder="" count="0" memberValueDatatype="5"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Supplier]" caption="Supplier" attribute="1" defaultMemberUniqueName="[dim_products].[Supplier].[All]" allUniqueName="[dim_products].[Supplier].[All]" dimensionUniqueName="[dim_products]" displayFolder="" count="0" memberValueDatatype="130" unbalanced="0"/>
    <cacheHierarchy uniqueName="[dim_salesreps].[SalesRep]" caption="SalesRep" attribute="1" defaultMemberUniqueName="[dim_salesreps].[SalesRep].[All]" allUniqueName="[dim_salesreps].[SalesRep].[All]" dimensionUniqueName="[dim_salesreps]" displayFolder="" count="0" memberValueDatatype="130" unbalanced="0"/>
    <cacheHierarchy uniqueName="[dim_salesreps].[Region]" caption="Region" attribute="1" defaultMemberUniqueName="[dim_salesreps].[Region].[All]" allUniqueName="[dim_salesreps].[Region].[All]" dimensionUniqueName="[dim_salesreps]" displayFolder="" count="0" memberValueDatatype="130" unbalanced="0"/>
    <cacheHierarchy uniqueName="[dim_date].[Month]" caption="Month" attribute="1" defaultMemberUniqueName="[dim_date].[Month].[All]" allUniqueName="[dim_date].[Month].[All]" dimensionUniqueName="[dim_date]" displayFolder="" count="0" memberValueDatatype="20" unbalanced="0" hidden="1"/>
    <cacheHierarchy uniqueName="[dim_products].[Product ID]" caption="Product ID" attribute="1" defaultMemberUniqueName="[dim_products].[Product ID].[All]" allUniqueName="[dim_products].[Product ID].[All]" dimensionUniqueName="[dim_products]" displayFolder="" count="0" memberValueDatatype="20" unbalanced="0" hidden="1"/>
    <cacheHierarchy uniqueName="[dim_salesreps].[SalesRep ID]" caption="SalesRep ID" attribute="1" defaultMemberUniqueName="[dim_salesreps].[SalesRep ID].[All]" allUniqueName="[dim_salesreps].[SalesRep ID].[All]" dimensionUniqueName="[dim_salesreps]" displayFolder="" count="0" memberValueDatatype="20" unbalanced="0" hidden="1"/>
    <cacheHierarchy uniqueName="[fact_sales].[COGS]" caption="COGS" attribute="1" defaultMemberUniqueName="[fact_sales].[COGS].[All]" allUniqueName="[fact_sales].[COGS].[All]" dimensionUniqueName="[fact_sales]" displayFolder="" count="0" memberValueDatatype="5" unbalanced="0" hidden="1"/>
    <cacheHierarchy uniqueName="[fact_sales].[Date]" caption="Date" attribute="1" time="1" defaultMemberUniqueName="[fact_sales].[Date].[All]" allUniqueName="[fact_sales].[Date].[All]" dimensionUniqueName="[fact_sales]" displayFolder="" count="0" memberValueDatatype="7" unbalanced="0" hidden="1"/>
    <cacheHierarchy uniqueName="[fact_sales].[Product ID]" caption="Product ID" attribute="1" defaultMemberUniqueName="[fact_sales].[Product ID].[All]" allUniqueName="[fact_sales].[Product ID].[All]" dimensionUniqueName="[fact_sales]" displayFolder="" count="0" memberValueDatatype="20" unbalanced="0" hidden="1"/>
    <cacheHierarchy uniqueName="[fact_sales].[Rev Discount]" caption="Rev Discount" attribute="1" defaultMemberUniqueName="[fact_sales].[Rev Discount].[All]" allUniqueName="[fact_sales].[Rev Discount].[All]" dimensionUniqueName="[fact_sales]" displayFolder="" count="0" memberValueDatatype="5" unbalanced="0" hidden="1"/>
    <cacheHierarchy uniqueName="[fact_sales].[SalesRep ID]" caption="SalesRep ID" attribute="1" defaultMemberUniqueName="[fact_sales].[SalesRep ID].[All]" allUniqueName="[fact_sales].[SalesRep ID].[All]" dimensionUniqueName="[fact_sales]" displayFolder="" count="0" memberValueDatatype="20" unbalanced="0" hidden="1"/>
    <cacheHierarchy uniqueName="[fact_sales].[Units Sold]" caption="Units Sold" attribute="1" defaultMemberUniqueName="[fact_sales].[Units Sold].[All]" allUniqueName="[fact_sales].[Units Sold].[All]" dimensionUniqueName="[fact_sales]" displayFolder="" count="0" memberValueDatatype="20" unbalanced="0" hidden="1"/>
    <cacheHierarchy uniqueName="[Measures].[Sum of Year]" caption="Sum of Year" measure="1" displayFolder="" measureGroup="dim_date" count="0">
      <extLst>
        <ext xmlns:x15="http://schemas.microsoft.com/office/spreadsheetml/2010/11/main" uri="{B97F6D7D-B522-45F9-BDA1-12C45D357490}">
          <x15:cacheHierarchy aggregatedColumn="1"/>
        </ext>
      </extLst>
    </cacheHierarchy>
    <cacheHierarchy uniqueName="[Measures].[Total Revenue]" caption="Total Revenue" measure="1" displayFolder="" measureGroup="fact_sales" count="0"/>
    <cacheHierarchy uniqueName="[Measures].[Discount]" caption="Discount" measure="1" displayFolder="" measureGroup="fact_sales" count="0"/>
    <cacheHierarchy uniqueName="[Measures].[Revenue Discount]" caption="Revenue Discount" measure="1" displayFolder="" measureGroup="fact_sales" count="0"/>
    <cacheHierarchy uniqueName="[Measures].[Total COGS]" caption="Total COGS" measure="1" displayFolder="" measureGroup="fact_sales" count="0"/>
    <cacheHierarchy uniqueName="[Measures].[Gross Profit]" caption="Gross Profit" measure="1" displayFolder="" measureGroup="fact_sales" count="0"/>
    <cacheHierarchy uniqueName="[Measures].[Gross Profit Margin]" caption="Gross Profit Margin" measure="1" displayFolder="" measureGroup="fact_sales" count="0"/>
    <cacheHierarchy uniqueName="[Measures].[Total Transaction]" caption="Total Transaction" measure="1" displayFolder="" measureGroup="fact_sales" count="0"/>
    <cacheHierarchy uniqueName="[Measures].[Total Units Sold]" caption="Total Units Sold" measure="1" displayFolder="" measureGroup="fact_sales" count="0"/>
    <cacheHierarchy uniqueName="[Measures].[Average Revenue]" caption="Average Revenue" measure="1" displayFolder="" measureGroup="fact_sales" count="0"/>
    <cacheHierarchy uniqueName="[Measures].[Revenue YTD]" caption="Revenue YTD" measure="1" displayFolder="" measureGroup="fact_sales" count="0"/>
    <cacheHierarchy uniqueName="[Measures].[Gross Profit YTD]" caption="Gross Profit YTD" measure="1" displayFolder="" measureGroup="fact_sales" count="0"/>
    <cacheHierarchy uniqueName="[Measures].[Units Sold YTD]" caption="Units Sold YTD" measure="1" displayFolder="" measureGroup="fact_sales" count="0"/>
    <cacheHierarchy uniqueName="[Measures].[Revenue PYTD]" caption="Revenue PYTD" measure="1" displayFolder="" measureGroup="fact_sales" count="0"/>
    <cacheHierarchy uniqueName="[Measures].[Gross Profit PYT]" caption="Gross Profit PYT" measure="1" displayFolder="" measureGroup="fact_sales" count="0"/>
    <cacheHierarchy uniqueName="[Measures].[Units Sold PYTD]" caption="Units Sold PYTD" measure="1" displayFolder="" measureGroup="fact_sales" count="0"/>
    <cacheHierarchy uniqueName="[Measures].[YoY Growth]" caption="YoY Growth" measure="1" displayFolder="" measureGroup="fact_sales" count="0"/>
    <cacheHierarchy uniqueName="[Measures].[CAGR]" caption="CAGR" measure="1" displayFolder="" measureGroup="fact_sales" count="0" oneField="1">
      <fieldsUsage count="1">
        <fieldUsage x="0"/>
      </fieldsUsage>
    </cacheHierarchy>
    <cacheHierarchy uniqueName="[Measures].[__XL_Count fact_sales]" caption="__XL_Count fact_sales" measure="1" displayFolder="" measureGroup="fact_sales" count="0" hidden="1"/>
    <cacheHierarchy uniqueName="[Measures].[__XL_Count dim_date]" caption="__XL_Count dim_date" measure="1" displayFolder="" measureGroup="dim_date" count="0" hidden="1"/>
    <cacheHierarchy uniqueName="[Measures].[__XL_Count dim_products]" caption="__XL_Count dim_products" measure="1" displayFolder="" measureGroup="dim_products" count="0" hidden="1"/>
    <cacheHierarchy uniqueName="[Measures].[__XL_Count dim_salesreps]" caption="__XL_Count dim_salesreps" measure="1" displayFolder="" measureGroup="dim_salesreps" count="0" hidden="1"/>
    <cacheHierarchy uniqueName="[Measures].[__No measures defined]" caption="__No measures defined" measure="1" displayFolder="" count="0" hidden="1"/>
  </cacheHierarchies>
  <kpis count="0"/>
  <dimensions count="4">
    <dimension name="dim_date" uniqueName="[dim_date]" caption="dim_date"/>
    <dimension name="dim_products" uniqueName="[dim_products]" caption="dim_products"/>
    <dimension name="dim_salesreps" uniqueName="[dim_salesreps]" caption="dim_salesreps"/>
    <dimension measure="1" name="Measures" uniqueName="[Measures]" caption="Measures"/>
  </dimensions>
  <measureGroups count="4">
    <measureGroup name="dim_date" caption="dim_date"/>
    <measureGroup name="dim_products" caption="dim_products"/>
    <measureGroup name="dim_salesreps" caption="dim_salesreps"/>
    <measureGroup name="fact_sales" caption="fact_sale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6756329-2AA0-4F86-A23F-1BA022AA2693}" name="Total units Product" cacheId="3" applyNumberFormats="0" applyBorderFormats="0" applyFontFormats="0" applyPatternFormats="0" applyAlignmentFormats="0" applyWidthHeightFormats="1" dataCaption="Values" tag="4acf5b34-cbbd-415a-bea4-7bf4b6d74ce4" updatedVersion="7" minRefreshableVersion="3" itemPrintTitles="1" createdVersion="5" indent="0" outline="1" outlineData="1" multipleFieldFilters="0" chartFormat="32">
  <location ref="C4:D21" firstHeaderRow="1" firstDataRow="1" firstDataCol="1"/>
  <pivotFields count="5">
    <pivotField axis="axisRow" allDrilled="1" subtotalTop="0" showAll="0" dataSourceSort="1" defaultSubtotal="0" defaultAttributeDrillState="1">
      <items count="16">
        <item x="0"/>
        <item x="1"/>
        <item x="2"/>
        <item x="3"/>
        <item x="4"/>
        <item x="5"/>
        <item x="6"/>
        <item x="7"/>
        <item x="8"/>
        <item x="9"/>
        <item x="10"/>
        <item x="11"/>
        <item x="12"/>
        <item x="13"/>
        <item x="14"/>
        <item x="1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7">
    <i>
      <x/>
    </i>
    <i>
      <x v="1"/>
    </i>
    <i>
      <x v="2"/>
    </i>
    <i>
      <x v="3"/>
    </i>
    <i>
      <x v="4"/>
    </i>
    <i>
      <x v="5"/>
    </i>
    <i>
      <x v="6"/>
    </i>
    <i>
      <x v="7"/>
    </i>
    <i>
      <x v="8"/>
    </i>
    <i>
      <x v="9"/>
    </i>
    <i>
      <x v="10"/>
    </i>
    <i>
      <x v="11"/>
    </i>
    <i>
      <x v="12"/>
    </i>
    <i>
      <x v="13"/>
    </i>
    <i>
      <x v="14"/>
    </i>
    <i>
      <x v="15"/>
    </i>
    <i t="grand">
      <x/>
    </i>
  </rowItems>
  <colItems count="1">
    <i/>
  </colItems>
  <dataFields count="1">
    <dataField fld="1" subtotal="count" baseField="0" baseItem="0"/>
  </dataFields>
  <conditionalFormats count="2">
    <conditionalFormat priority="37">
      <pivotAreas count="1">
        <pivotArea type="data" collapsedLevelsAreSubtotals="1" fieldPosition="0">
          <references count="2">
            <reference field="4294967294" count="1" selected="0">
              <x v="0"/>
            </reference>
            <reference field="0" count="16">
              <x v="0"/>
              <x v="1"/>
              <x v="2"/>
              <x v="3"/>
              <x v="4"/>
              <x v="5"/>
              <x v="6"/>
              <x v="7"/>
              <x v="8"/>
              <x v="9"/>
              <x v="10"/>
              <x v="11"/>
              <x v="12"/>
              <x v="13"/>
              <x v="14"/>
              <x v="15"/>
            </reference>
          </references>
        </pivotArea>
      </pivotAreas>
    </conditionalFormat>
    <conditionalFormat priority="36">
      <pivotAreas count="1">
        <pivotArea type="data" collapsedLevelsAreSubtotals="1" fieldPosition="0">
          <references count="2">
            <reference field="4294967294" count="1" selected="0">
              <x v="0"/>
            </reference>
            <reference field="0" count="16">
              <x v="0"/>
              <x v="1"/>
              <x v="2"/>
              <x v="3"/>
              <x v="4"/>
              <x v="5"/>
              <x v="6"/>
              <x v="7"/>
              <x v="8"/>
              <x v="9"/>
              <x v="10"/>
              <x v="11"/>
              <x v="12"/>
              <x v="13"/>
              <x v="14"/>
              <x v="15"/>
            </reference>
          </references>
        </pivotArea>
      </pivotAreas>
    </conditionalFormat>
  </conditionalFormats>
  <chartFormats count="3">
    <chartFormat chart="3" format="5" series="1">
      <pivotArea type="data" outline="0" fieldPosition="0">
        <references count="1">
          <reference field="4294967294" count="1" selected="0">
            <x v="0"/>
          </reference>
        </references>
      </pivotArea>
    </chartFormat>
    <chartFormat chart="14" format="7" series="1">
      <pivotArea type="data" outline="0" fieldPosition="0">
        <references count="1">
          <reference field="4294967294" count="1" selected="0">
            <x v="0"/>
          </reference>
        </references>
      </pivotArea>
    </chartFormat>
    <chartFormat chart="28" format="9" series="1">
      <pivotArea type="data" outline="0" fieldPosition="0">
        <references count="1">
          <reference field="4294967294" count="1" selected="0">
            <x v="0"/>
          </reference>
        </references>
      </pivotArea>
    </chartFormat>
  </chartFormats>
  <pivotHierarchies count="4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oducts]"/>
        <x15:activeTabTopLevelEntity name="[dim_salesre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CCDCA00-D229-4307-AF22-71937DC7213D}" name="2" cacheId="11" applyNumberFormats="0" applyBorderFormats="0" applyFontFormats="0" applyPatternFormats="0" applyAlignmentFormats="0" applyWidthHeightFormats="1" dataCaption="Values" tag="b3b9e61e-70c2-4cc2-a395-5a54e0771e75" updatedVersion="7" minRefreshableVersion="3" useAutoFormatting="1" subtotalHiddenItems="1" itemPrintTitles="1" createdVersion="7" indent="0" compact="0" compactData="0" multipleFieldFilters="0" chartFormat="20">
  <location ref="L118:M125" firstHeaderRow="1" firstDataRow="1" firstDataCol="1"/>
  <pivotFields count="4">
    <pivotField axis="axisRow" compact="0" allDrilled="1" outline="0" subtotalTop="0" showAll="0" dataSourceSort="1" defaultSubtotal="0" defaultAttributeDrillState="1">
      <items count="6">
        <item x="0"/>
        <item x="1"/>
        <item x="2"/>
        <item x="3"/>
        <item x="4"/>
        <item x="5"/>
      </items>
    </pivotField>
    <pivotField dataField="1" compact="0" outline="0" subtotalTop="0" showAll="0" defaultSubtotal="0"/>
    <pivotField compact="0" allDrilled="1" outline="0" subtotalTop="0" showAll="0" dataSourceSort="1" defaultSubtotal="0" defaultAttributeDrillState="1"/>
    <pivotField compact="0" allDrilled="1" outline="0"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dataFields>
  <chartFormats count="7">
    <chartFormat chart="13" format="8" series="1">
      <pivotArea type="data" outline="0" fieldPosition="0">
        <references count="1">
          <reference field="4294967294" count="1" selected="0">
            <x v="0"/>
          </reference>
        </references>
      </pivotArea>
    </chartFormat>
    <chartFormat chart="13" format="9">
      <pivotArea type="data" outline="0" fieldPosition="0">
        <references count="2">
          <reference field="4294967294" count="1" selected="0">
            <x v="0"/>
          </reference>
          <reference field="0" count="1" selected="0">
            <x v="0"/>
          </reference>
        </references>
      </pivotArea>
    </chartFormat>
    <chartFormat chart="13" format="10">
      <pivotArea type="data" outline="0" fieldPosition="0">
        <references count="2">
          <reference field="4294967294" count="1" selected="0">
            <x v="0"/>
          </reference>
          <reference field="0" count="1" selected="0">
            <x v="1"/>
          </reference>
        </references>
      </pivotArea>
    </chartFormat>
    <chartFormat chart="13" format="11">
      <pivotArea type="data" outline="0" fieldPosition="0">
        <references count="2">
          <reference field="4294967294" count="1" selected="0">
            <x v="0"/>
          </reference>
          <reference field="0" count="1" selected="0">
            <x v="2"/>
          </reference>
        </references>
      </pivotArea>
    </chartFormat>
    <chartFormat chart="13" format="12">
      <pivotArea type="data" outline="0" fieldPosition="0">
        <references count="2">
          <reference field="4294967294" count="1" selected="0">
            <x v="0"/>
          </reference>
          <reference field="0" count="1" selected="0">
            <x v="3"/>
          </reference>
        </references>
      </pivotArea>
    </chartFormat>
    <chartFormat chart="13" format="13">
      <pivotArea type="data" outline="0" fieldPosition="0">
        <references count="2">
          <reference field="4294967294" count="1" selected="0">
            <x v="0"/>
          </reference>
          <reference field="0" count="1" selected="0">
            <x v="4"/>
          </reference>
        </references>
      </pivotArea>
    </chartFormat>
    <chartFormat chart="13" format="14">
      <pivotArea type="data" outline="0" fieldPosition="0">
        <references count="2">
          <reference field="4294967294" count="1" selected="0">
            <x v="0"/>
          </reference>
          <reference field="0" count="1" selected="0">
            <x v="5"/>
          </reference>
        </references>
      </pivotArea>
    </chartFormat>
  </chartFormats>
  <pivotHierarchies count="41">
    <pivotHierarchy dragToData="1"/>
    <pivotHierarchy multipleItemSelectionAllowed="1" dragToData="1">
      <members count="7" level="1">
        <member name="[dim_date].[Year].&amp;[2018]"/>
        <member name="[dim_date].[Year].&amp;[2019]"/>
        <member name="[dim_date].[Year].&amp;[2020]"/>
        <member name="[dim_date].[Year].&amp;[2021]"/>
        <member name="[dim_date].[Year].&amp;[2022]"/>
        <member name="[dim_date].[Year].&amp;[2023]"/>
        <member name="[dim_date].[Year].&amp;[2024]"/>
      </members>
    </pivotHierarchy>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salesre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5DDC2B3-A0F9-404F-8041-59D1F775C2B3}" name="PivotTable5" cacheId="9" applyNumberFormats="0" applyBorderFormats="0" applyFontFormats="0" applyPatternFormats="0" applyAlignmentFormats="0" applyWidthHeightFormats="1" dataCaption="Values" tag="eb1eb5fd-38c3-4b33-94c5-9523037143c5" updatedVersion="7" minRefreshableVersion="3" useAutoFormatting="1" subtotalHiddenItems="1" itemPrintTitles="1" createdVersion="7" indent="0" compact="0" compactData="0" multipleFieldFilters="0" chartFormat="1">
  <location ref="H124:J132" firstHeaderRow="0" firstDataRow="1" firstDataCol="1"/>
  <pivotFields count="4">
    <pivotField axis="axisRow" compact="0" allDrilled="1" outline="0" subtotalTop="0" showAll="0" dataSourceSort="1" defaultSubtotal="0" defaultAttributeDrillState="1">
      <items count="7">
        <item s="1" x="0"/>
        <item s="1" x="1"/>
        <item s="1" x="2"/>
        <item s="1" x="3"/>
        <item s="1" x="4"/>
        <item s="1" x="5"/>
        <item s="1" x="6"/>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1">
    <field x="0"/>
  </rowFields>
  <rowItems count="8">
    <i>
      <x/>
    </i>
    <i>
      <x v="1"/>
    </i>
    <i>
      <x v="2"/>
    </i>
    <i>
      <x v="3"/>
    </i>
    <i>
      <x v="4"/>
    </i>
    <i>
      <x v="5"/>
    </i>
    <i>
      <x v="6"/>
    </i>
    <i t="grand">
      <x/>
    </i>
  </rowItems>
  <colFields count="1">
    <field x="-2"/>
  </colFields>
  <colItems count="2">
    <i>
      <x/>
    </i>
    <i i="1">
      <x v="1"/>
    </i>
  </colItems>
  <dataFields count="2">
    <dataField fld="1" subtotal="count" baseField="0" baseItem="0"/>
    <dataField fld="2" subtotal="count" baseField="0" baseItem="0"/>
  </dataFields>
  <pivotHierarchies count="4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01D5148-14D9-403C-A47B-70FCF1FBC35A}" name="3" cacheId="12" applyNumberFormats="0" applyBorderFormats="0" applyFontFormats="0" applyPatternFormats="0" applyAlignmentFormats="0" applyWidthHeightFormats="1" dataCaption="Values" tag="98c78951-fafc-4c43-b18a-ecd606e081bd" updatedVersion="7" minRefreshableVersion="3" useAutoFormatting="1" subtotalHiddenItems="1" itemPrintTitles="1" createdVersion="7" indent="0" compact="0" compactData="0" multipleFieldFilters="0" chartFormat="21">
  <location ref="L128:M134" firstHeaderRow="1" firstDataRow="1" firstDataCol="1"/>
  <pivotFields count="4">
    <pivotField dataField="1" compact="0" outline="0" subtotalTop="0" showAll="0" defaultSubtotal="0"/>
    <pivotField axis="axisRow" compact="0" allDrilled="1" outline="0" subtotalTop="0" showAll="0" dataSourceSort="1" defaultSubtotal="0" defaultAttributeDrillState="1">
      <items count="5">
        <item x="0"/>
        <item x="1"/>
        <item x="2"/>
        <item x="3"/>
        <item x="4"/>
      </items>
    </pivotField>
    <pivotField compact="0" allDrilled="1" outline="0" subtotalTop="0" showAll="0" dataSourceSort="1" defaultSubtotal="0" defaultAttributeDrillState="1"/>
    <pivotField compact="0" allDrilled="1" outline="0" subtotalTop="0" showAll="0" dataSourceSort="1" defaultSubtotal="0"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6">
    <chartFormat chart="11" format="7" series="1">
      <pivotArea type="data" outline="0" fieldPosition="0">
        <references count="1">
          <reference field="4294967294" count="1" selected="0">
            <x v="0"/>
          </reference>
        </references>
      </pivotArea>
    </chartFormat>
    <chartFormat chart="11" format="8">
      <pivotArea type="data" outline="0" fieldPosition="0">
        <references count="2">
          <reference field="4294967294" count="1" selected="0">
            <x v="0"/>
          </reference>
          <reference field="1" count="1" selected="0">
            <x v="0"/>
          </reference>
        </references>
      </pivotArea>
    </chartFormat>
    <chartFormat chart="11" format="9">
      <pivotArea type="data" outline="0" fieldPosition="0">
        <references count="2">
          <reference field="4294967294" count="1" selected="0">
            <x v="0"/>
          </reference>
          <reference field="1" count="1" selected="0">
            <x v="1"/>
          </reference>
        </references>
      </pivotArea>
    </chartFormat>
    <chartFormat chart="11" format="10">
      <pivotArea type="data" outline="0" fieldPosition="0">
        <references count="2">
          <reference field="4294967294" count="1" selected="0">
            <x v="0"/>
          </reference>
          <reference field="1" count="1" selected="0">
            <x v="2"/>
          </reference>
        </references>
      </pivotArea>
    </chartFormat>
    <chartFormat chart="11" format="11">
      <pivotArea type="data" outline="0" fieldPosition="0">
        <references count="2">
          <reference field="4294967294" count="1" selected="0">
            <x v="0"/>
          </reference>
          <reference field="1" count="1" selected="0">
            <x v="3"/>
          </reference>
        </references>
      </pivotArea>
    </chartFormat>
    <chartFormat chart="11" format="12">
      <pivotArea type="data" outline="0" fieldPosition="0">
        <references count="2">
          <reference field="4294967294" count="1" selected="0">
            <x v="0"/>
          </reference>
          <reference field="1" count="1" selected="0">
            <x v="4"/>
          </reference>
        </references>
      </pivotArea>
    </chartFormat>
  </chartFormats>
  <pivotHierarchies count="41">
    <pivotHierarchy dragToData="1"/>
    <pivotHierarchy multipleItemSelectionAllowed="1" dragToData="1">
      <members count="7" level="1">
        <member name="[dim_date].[Year].&amp;[2018]"/>
        <member name="[dim_date].[Year].&amp;[2019]"/>
        <member name="[dim_date].[Year].&amp;[2020]"/>
        <member name="[dim_date].[Year].&amp;[2021]"/>
        <member name="[dim_date].[Year].&amp;[2022]"/>
        <member name="[dim_date].[Year].&amp;[2023]"/>
        <member name="[dim_date].[Year].&amp;[2024]"/>
      </members>
    </pivotHierarchy>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salesreps]"/>
        <x15:activeTabTopLevelEntity name="[dim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F2A0678-B7AD-4CE6-86E2-C4FC48A811BF}" name="PivotTable3" cacheId="6" applyNumberFormats="0" applyBorderFormats="0" applyFontFormats="0" applyPatternFormats="0" applyAlignmentFormats="0" applyWidthHeightFormats="1" dataCaption="Values" tag="4b7d2a2f-35fc-4b01-8475-fc0845a2c77e" updatedVersion="7" minRefreshableVersion="3" itemPrintTitles="1" createdVersion="7" indent="0" compact="0" compactData="0" multipleFieldFilters="0">
  <location ref="H16:L92" firstHeaderRow="0" firstDataRow="1" firstDataCol="2"/>
  <pivotFields count="5">
    <pivotField axis="axisRow" compact="0" allDrilled="1" outline="0" showAll="0" dataSourceSort="1" defaultSubtotal="0" defaultAttributeDrillState="1">
      <items count="7">
        <item x="0"/>
        <item x="1"/>
        <item x="2"/>
        <item x="3"/>
        <item x="4"/>
        <item x="5"/>
        <item x="6"/>
      </items>
    </pivotField>
    <pivotField dataField="1" compact="0" outline="0" showAll="0" defaultSubtotal="0"/>
    <pivotField axis="axisRow" compact="0" allDrilled="1" outline="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 dataField="1" compact="0" outline="0" subtotalTop="0" showAll="0" defaultSubtotal="0"/>
  </pivotFields>
  <rowFields count="2">
    <field x="0"/>
    <field x="2"/>
  </rowFields>
  <rowItems count="76">
    <i>
      <x/>
      <x/>
    </i>
    <i r="1">
      <x v="1"/>
    </i>
    <i r="1">
      <x v="2"/>
    </i>
    <i r="1">
      <x v="3"/>
    </i>
    <i r="1">
      <x v="4"/>
    </i>
    <i r="1">
      <x v="5"/>
    </i>
    <i r="1">
      <x v="6"/>
    </i>
    <i r="1">
      <x v="7"/>
    </i>
    <i r="1">
      <x v="8"/>
    </i>
    <i r="1">
      <x v="9"/>
    </i>
    <i r="1">
      <x v="10"/>
    </i>
    <i r="1">
      <x v="11"/>
    </i>
    <i>
      <x v="1"/>
      <x/>
    </i>
    <i r="1">
      <x v="1"/>
    </i>
    <i r="1">
      <x v="2"/>
    </i>
    <i r="1">
      <x v="3"/>
    </i>
    <i r="1">
      <x v="4"/>
    </i>
    <i r="1">
      <x v="5"/>
    </i>
    <i r="1">
      <x v="6"/>
    </i>
    <i r="1">
      <x v="7"/>
    </i>
    <i r="1">
      <x v="8"/>
    </i>
    <i r="1">
      <x v="9"/>
    </i>
    <i r="1">
      <x v="10"/>
    </i>
    <i r="1">
      <x v="11"/>
    </i>
    <i>
      <x v="2"/>
      <x/>
    </i>
    <i r="1">
      <x v="1"/>
    </i>
    <i r="1">
      <x v="2"/>
    </i>
    <i r="1">
      <x v="3"/>
    </i>
    <i r="1">
      <x v="4"/>
    </i>
    <i r="1">
      <x v="5"/>
    </i>
    <i r="1">
      <x v="6"/>
    </i>
    <i r="1">
      <x v="7"/>
    </i>
    <i r="1">
      <x v="8"/>
    </i>
    <i r="1">
      <x v="9"/>
    </i>
    <i r="1">
      <x v="10"/>
    </i>
    <i r="1">
      <x v="11"/>
    </i>
    <i>
      <x v="3"/>
      <x/>
    </i>
    <i r="1">
      <x v="1"/>
    </i>
    <i r="1">
      <x v="2"/>
    </i>
    <i r="1">
      <x v="3"/>
    </i>
    <i r="1">
      <x v="4"/>
    </i>
    <i r="1">
      <x v="5"/>
    </i>
    <i r="1">
      <x v="6"/>
    </i>
    <i r="1">
      <x v="7"/>
    </i>
    <i r="1">
      <x v="8"/>
    </i>
    <i r="1">
      <x v="9"/>
    </i>
    <i r="1">
      <x v="10"/>
    </i>
    <i r="1">
      <x v="11"/>
    </i>
    <i>
      <x v="4"/>
      <x/>
    </i>
    <i r="1">
      <x v="1"/>
    </i>
    <i r="1">
      <x v="2"/>
    </i>
    <i r="1">
      <x v="3"/>
    </i>
    <i r="1">
      <x v="4"/>
    </i>
    <i r="1">
      <x v="5"/>
    </i>
    <i r="1">
      <x v="6"/>
    </i>
    <i r="1">
      <x v="7"/>
    </i>
    <i r="1">
      <x v="8"/>
    </i>
    <i r="1">
      <x v="9"/>
    </i>
    <i r="1">
      <x v="10"/>
    </i>
    <i r="1">
      <x v="11"/>
    </i>
    <i>
      <x v="5"/>
      <x/>
    </i>
    <i r="1">
      <x v="1"/>
    </i>
    <i r="1">
      <x v="2"/>
    </i>
    <i r="1">
      <x v="3"/>
    </i>
    <i r="1">
      <x v="4"/>
    </i>
    <i r="1">
      <x v="5"/>
    </i>
    <i r="1">
      <x v="6"/>
    </i>
    <i r="1">
      <x v="7"/>
    </i>
    <i r="1">
      <x v="8"/>
    </i>
    <i r="1">
      <x v="9"/>
    </i>
    <i r="1">
      <x v="10"/>
    </i>
    <i r="1">
      <x v="11"/>
    </i>
    <i>
      <x v="6"/>
      <x/>
    </i>
    <i r="1">
      <x v="1"/>
    </i>
    <i r="1">
      <x v="2"/>
    </i>
    <i t="grand">
      <x/>
    </i>
  </rowItems>
  <colFields count="1">
    <field x="-2"/>
  </colFields>
  <colItems count="3">
    <i>
      <x/>
    </i>
    <i i="1">
      <x v="1"/>
    </i>
    <i i="2">
      <x v="2"/>
    </i>
  </colItems>
  <dataFields count="3">
    <dataField fld="1" subtotal="count" baseField="0" baseItem="0"/>
    <dataField fld="3" subtotal="count" baseField="0" baseItem="0"/>
    <dataField fld="4" subtotal="count" baseField="0" baseItem="0"/>
  </dataField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57619BBE-201E-426A-A0B0-C93230D25481}" name="1" cacheId="10" applyNumberFormats="0" applyBorderFormats="0" applyFontFormats="0" applyPatternFormats="0" applyAlignmentFormats="0" applyWidthHeightFormats="1" dataCaption="Values" tag="029408d0-eca1-485d-818e-93d2e06b3acb" updatedVersion="7" minRefreshableVersion="3" subtotalHiddenItems="1" itemPrintTitles="1" createdVersion="7" indent="0" compact="0" compactData="0" multipleFieldFilters="0" chartFormat="13">
  <location ref="H98:J106" firstHeaderRow="0" firstDataRow="1" firstDataCol="1"/>
  <pivotFields count="4">
    <pivotField axis="axisRow" compact="0" allDrilled="1" outline="0" subtotalTop="0" showAll="0" dataSourceSort="1" defaultSubtotal="0" defaultAttributeDrillState="1">
      <items count="7">
        <item s="1" x="0"/>
        <item s="1" x="1"/>
        <item s="1" x="2"/>
        <item s="1" x="3"/>
        <item s="1" x="4"/>
        <item s="1" x="5"/>
        <item s="1" x="6"/>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1">
    <field x="0"/>
  </rowFields>
  <rowItems count="8">
    <i>
      <x/>
    </i>
    <i>
      <x v="1"/>
    </i>
    <i>
      <x v="2"/>
    </i>
    <i>
      <x v="3"/>
    </i>
    <i>
      <x v="4"/>
    </i>
    <i>
      <x v="5"/>
    </i>
    <i>
      <x v="6"/>
    </i>
    <i t="grand">
      <x/>
    </i>
  </rowItems>
  <colFields count="1">
    <field x="-2"/>
  </colFields>
  <colItems count="2">
    <i>
      <x/>
    </i>
    <i i="1">
      <x v="1"/>
    </i>
  </colItems>
  <dataFields count="2">
    <dataField fld="1" subtotal="count" baseField="0" baseItem="0"/>
    <dataField fld="2" subtotal="count" baseField="0" baseItem="0"/>
  </dataFields>
  <chartFormats count="9">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 chart="3" format="6">
      <pivotArea type="data" outline="0" fieldPosition="0">
        <references count="2">
          <reference field="4294967294" count="1" selected="0">
            <x v="1"/>
          </reference>
          <reference field="0" count="1" selected="0">
            <x v="3"/>
          </reference>
        </references>
      </pivotArea>
    </chartFormat>
    <chartFormat chart="3" format="7">
      <pivotArea type="data" outline="0" fieldPosition="0">
        <references count="2">
          <reference field="4294967294" count="1" selected="0">
            <x v="1"/>
          </reference>
          <reference field="0" count="1" selected="0">
            <x v="2"/>
          </reference>
        </references>
      </pivotArea>
    </chartFormat>
    <chartFormat chart="3" format="8">
      <pivotArea type="data" outline="0" fieldPosition="0">
        <references count="2">
          <reference field="4294967294" count="1" selected="0">
            <x v="1"/>
          </reference>
          <reference field="0" count="1" selected="0">
            <x v="4"/>
          </reference>
        </references>
      </pivotArea>
    </chartFormat>
    <chartFormat chart="3" format="9">
      <pivotArea type="data" outline="0" fieldPosition="0">
        <references count="2">
          <reference field="4294967294" count="1" selected="0">
            <x v="1"/>
          </reference>
          <reference field="0" count="1" selected="0">
            <x v="5"/>
          </reference>
        </references>
      </pivotArea>
    </chartFormat>
    <chartFormat chart="3" format="10">
      <pivotArea type="data" outline="0" fieldPosition="0">
        <references count="2">
          <reference field="4294967294" count="1" selected="0">
            <x v="1"/>
          </reference>
          <reference field="0" count="1" selected="0">
            <x v="6"/>
          </reference>
        </references>
      </pivotArea>
    </chartFormat>
    <chartFormat chart="3" format="11">
      <pivotArea type="data" outline="0" fieldPosition="0">
        <references count="2">
          <reference field="4294967294" count="1" selected="0">
            <x v="1"/>
          </reference>
          <reference field="0" count="1" selected="0">
            <x v="0"/>
          </reference>
        </references>
      </pivotArea>
    </chartFormat>
    <chartFormat chart="3" format="12">
      <pivotArea type="data" outline="0" fieldPosition="0">
        <references count="2">
          <reference field="4294967294" count="1" selected="0">
            <x v="1"/>
          </reference>
          <reference field="0" count="1" selected="0">
            <x v="1"/>
          </reference>
        </references>
      </pivotArea>
    </chartFormat>
  </chartFormats>
  <pivotHierarchies count="4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salesreps]"/>
        <x15:activeTabTopLevelEntity name="[dim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995130C-AD60-442C-9983-8B71B5CDA326}" name="PivotTable7" cacheId="1" applyNumberFormats="0" applyBorderFormats="0" applyFontFormats="0" applyPatternFormats="0" applyAlignmentFormats="0" applyWidthHeightFormats="1" dataCaption="Values" tag="98ea7ad9-eef4-4a62-a583-0af3e5074e9d" updatedVersion="7" minRefreshableVersion="3" itemPrintTitles="1" createdVersion="5" indent="0" outline="1" outlineData="1" multipleFieldFilters="0" chartFormat="40">
  <location ref="C51:E60" firstHeaderRow="0" firstDataRow="1" firstDataCol="1"/>
  <pivotFields count="5">
    <pivotField dataField="1" subtotalTop="0" showAll="0" defaultSubtotal="0"/>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9">
    <i>
      <x/>
    </i>
    <i>
      <x v="1"/>
    </i>
    <i>
      <x v="2"/>
    </i>
    <i>
      <x v="3"/>
    </i>
    <i>
      <x v="4"/>
    </i>
    <i>
      <x v="5"/>
    </i>
    <i>
      <x v="6"/>
    </i>
    <i>
      <x v="7"/>
    </i>
    <i t="grand">
      <x/>
    </i>
  </rowItems>
  <colFields count="1">
    <field x="-2"/>
  </colFields>
  <colItems count="2">
    <i>
      <x/>
    </i>
    <i i="1">
      <x v="1"/>
    </i>
  </colItems>
  <dataFields count="2">
    <dataField fld="0" subtotal="count" baseField="0" baseItem="0"/>
    <dataField fld="1" subtotal="count" baseField="0" baseItem="0"/>
  </dataFields>
  <chartFormats count="8">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 chart="22" format="8" series="1">
      <pivotArea type="data" outline="0" fieldPosition="0">
        <references count="1">
          <reference field="4294967294" count="1" selected="0">
            <x v="0"/>
          </reference>
        </references>
      </pivotArea>
    </chartFormat>
    <chartFormat chart="22" format="9" series="1">
      <pivotArea type="data" outline="0" fieldPosition="0">
        <references count="1">
          <reference field="4294967294" count="1" selected="0">
            <x v="1"/>
          </reference>
        </references>
      </pivotArea>
    </chartFormat>
    <chartFormat chart="36" format="12" series="1">
      <pivotArea type="data" outline="0" fieldPosition="0">
        <references count="1">
          <reference field="4294967294" count="1" selected="0">
            <x v="0"/>
          </reference>
        </references>
      </pivotArea>
    </chartFormat>
    <chartFormat chart="36" format="13" series="1">
      <pivotArea type="data" outline="0" fieldPosition="0">
        <references count="1">
          <reference field="4294967294" count="1" selected="0">
            <x v="1"/>
          </reference>
        </references>
      </pivotArea>
    </chartFormat>
  </chartFormats>
  <pivotHierarchies count="4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oducts]"/>
        <x15:activeTabTopLevelEntity name="[dim_salesre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251BAAE-927C-4069-80AF-B73A4711C342}" name="PivotTable6" cacheId="0" applyNumberFormats="0" applyBorderFormats="0" applyFontFormats="0" applyPatternFormats="0" applyAlignmentFormats="0" applyWidthHeightFormats="1" dataCaption="Values" tag="5f62ab33-6f4a-4194-9b06-5c75a6e00e6f" updatedVersion="7" minRefreshableVersion="3" itemPrintTitles="1" createdVersion="5" indent="0" outline="1" outlineData="1" multipleFieldFilters="0" chartFormat="36">
  <location ref="C38:D45" firstHeaderRow="1" firstDataRow="1" firstDataCol="1"/>
  <pivotFields count="4">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dataFields>
  <conditionalFormats count="1">
    <conditionalFormat type="all" priority="2">
      <pivotAreas count="1">
        <pivotArea type="data" collapsedLevelsAreSubtotals="1" fieldPosition="0">
          <references count="2">
            <reference field="4294967294" count="1" selected="0">
              <x v="0"/>
            </reference>
            <reference field="0" count="6">
              <x v="0"/>
              <x v="1"/>
              <x v="2"/>
              <x v="3"/>
              <x v="4"/>
              <x v="5"/>
            </reference>
          </references>
        </pivotArea>
      </pivotAreas>
    </conditionalFormat>
  </conditionalFormats>
  <chartFormats count="22">
    <chartFormat chart="4" format="0" series="1">
      <pivotArea type="data" outline="0" fieldPosition="0">
        <references count="1">
          <reference field="4294967294" count="1" selected="0">
            <x v="0"/>
          </reference>
        </references>
      </pivotArea>
    </chartFormat>
    <chartFormat chart="7" format="8" series="1">
      <pivotArea type="data" outline="0" fieldPosition="0">
        <references count="1">
          <reference field="4294967294" count="1" selected="0">
            <x v="0"/>
          </reference>
        </references>
      </pivotArea>
    </chartFormat>
    <chartFormat chart="7" format="9">
      <pivotArea type="data" outline="0" fieldPosition="0">
        <references count="2">
          <reference field="4294967294" count="1" selected="0">
            <x v="0"/>
          </reference>
          <reference field="0" count="1" selected="0">
            <x v="0"/>
          </reference>
        </references>
      </pivotArea>
    </chartFormat>
    <chartFormat chart="7" format="10">
      <pivotArea type="data" outline="0" fieldPosition="0">
        <references count="2">
          <reference field="4294967294" count="1" selected="0">
            <x v="0"/>
          </reference>
          <reference field="0" count="1" selected="0">
            <x v="1"/>
          </reference>
        </references>
      </pivotArea>
    </chartFormat>
    <chartFormat chart="7" format="11">
      <pivotArea type="data" outline="0" fieldPosition="0">
        <references count="2">
          <reference field="4294967294" count="1" selected="0">
            <x v="0"/>
          </reference>
          <reference field="0" count="1" selected="0">
            <x v="2"/>
          </reference>
        </references>
      </pivotArea>
    </chartFormat>
    <chartFormat chart="7" format="12">
      <pivotArea type="data" outline="0" fieldPosition="0">
        <references count="2">
          <reference field="4294967294" count="1" selected="0">
            <x v="0"/>
          </reference>
          <reference field="0" count="1" selected="0">
            <x v="3"/>
          </reference>
        </references>
      </pivotArea>
    </chartFormat>
    <chartFormat chart="7" format="13">
      <pivotArea type="data" outline="0" fieldPosition="0">
        <references count="2">
          <reference field="4294967294" count="1" selected="0">
            <x v="0"/>
          </reference>
          <reference field="0" count="1" selected="0">
            <x v="4"/>
          </reference>
        </references>
      </pivotArea>
    </chartFormat>
    <chartFormat chart="7" format="14">
      <pivotArea type="data" outline="0" fieldPosition="0">
        <references count="2">
          <reference field="4294967294" count="1" selected="0">
            <x v="0"/>
          </reference>
          <reference field="0" count="1" selected="0">
            <x v="5"/>
          </reference>
        </references>
      </pivotArea>
    </chartFormat>
    <chartFormat chart="18" format="22" series="1">
      <pivotArea type="data" outline="0" fieldPosition="0">
        <references count="1">
          <reference field="4294967294" count="1" selected="0">
            <x v="0"/>
          </reference>
        </references>
      </pivotArea>
    </chartFormat>
    <chartFormat chart="18" format="23">
      <pivotArea type="data" outline="0" fieldPosition="0">
        <references count="2">
          <reference field="4294967294" count="1" selected="0">
            <x v="0"/>
          </reference>
          <reference field="0" count="1" selected="0">
            <x v="0"/>
          </reference>
        </references>
      </pivotArea>
    </chartFormat>
    <chartFormat chart="18" format="24">
      <pivotArea type="data" outline="0" fieldPosition="0">
        <references count="2">
          <reference field="4294967294" count="1" selected="0">
            <x v="0"/>
          </reference>
          <reference field="0" count="1" selected="0">
            <x v="1"/>
          </reference>
        </references>
      </pivotArea>
    </chartFormat>
    <chartFormat chart="18" format="25">
      <pivotArea type="data" outline="0" fieldPosition="0">
        <references count="2">
          <reference field="4294967294" count="1" selected="0">
            <x v="0"/>
          </reference>
          <reference field="0" count="1" selected="0">
            <x v="2"/>
          </reference>
        </references>
      </pivotArea>
    </chartFormat>
    <chartFormat chart="18" format="26">
      <pivotArea type="data" outline="0" fieldPosition="0">
        <references count="2">
          <reference field="4294967294" count="1" selected="0">
            <x v="0"/>
          </reference>
          <reference field="0" count="1" selected="0">
            <x v="3"/>
          </reference>
        </references>
      </pivotArea>
    </chartFormat>
    <chartFormat chart="18" format="27">
      <pivotArea type="data" outline="0" fieldPosition="0">
        <references count="2">
          <reference field="4294967294" count="1" selected="0">
            <x v="0"/>
          </reference>
          <reference field="0" count="1" selected="0">
            <x v="4"/>
          </reference>
        </references>
      </pivotArea>
    </chartFormat>
    <chartFormat chart="18" format="28">
      <pivotArea type="data" outline="0" fieldPosition="0">
        <references count="2">
          <reference field="4294967294" count="1" selected="0">
            <x v="0"/>
          </reference>
          <reference field="0" count="1" selected="0">
            <x v="5"/>
          </reference>
        </references>
      </pivotArea>
    </chartFormat>
    <chartFormat chart="32" format="36" series="1">
      <pivotArea type="data" outline="0" fieldPosition="0">
        <references count="1">
          <reference field="4294967294" count="1" selected="0">
            <x v="0"/>
          </reference>
        </references>
      </pivotArea>
    </chartFormat>
    <chartFormat chart="32" format="37">
      <pivotArea type="data" outline="0" fieldPosition="0">
        <references count="2">
          <reference field="4294967294" count="1" selected="0">
            <x v="0"/>
          </reference>
          <reference field="0" count="1" selected="0">
            <x v="0"/>
          </reference>
        </references>
      </pivotArea>
    </chartFormat>
    <chartFormat chart="32" format="38">
      <pivotArea type="data" outline="0" fieldPosition="0">
        <references count="2">
          <reference field="4294967294" count="1" selected="0">
            <x v="0"/>
          </reference>
          <reference field="0" count="1" selected="0">
            <x v="1"/>
          </reference>
        </references>
      </pivotArea>
    </chartFormat>
    <chartFormat chart="32" format="39">
      <pivotArea type="data" outline="0" fieldPosition="0">
        <references count="2">
          <reference field="4294967294" count="1" selected="0">
            <x v="0"/>
          </reference>
          <reference field="0" count="1" selected="0">
            <x v="2"/>
          </reference>
        </references>
      </pivotArea>
    </chartFormat>
    <chartFormat chart="32" format="40">
      <pivotArea type="data" outline="0" fieldPosition="0">
        <references count="2">
          <reference field="4294967294" count="1" selected="0">
            <x v="0"/>
          </reference>
          <reference field="0" count="1" selected="0">
            <x v="3"/>
          </reference>
        </references>
      </pivotArea>
    </chartFormat>
    <chartFormat chart="32" format="41">
      <pivotArea type="data" outline="0" fieldPosition="0">
        <references count="2">
          <reference field="4294967294" count="1" selected="0">
            <x v="0"/>
          </reference>
          <reference field="0" count="1" selected="0">
            <x v="4"/>
          </reference>
        </references>
      </pivotArea>
    </chartFormat>
    <chartFormat chart="32" format="42">
      <pivotArea type="data" outline="0" fieldPosition="0">
        <references count="2">
          <reference field="4294967294" count="1" selected="0">
            <x v="0"/>
          </reference>
          <reference field="0" count="1" selected="0">
            <x v="5"/>
          </reference>
        </references>
      </pivotArea>
    </chartFormat>
  </chartFormats>
  <pivotHierarchies count="4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oducts]"/>
        <x15:activeTabTopLevelEntity name="[dim_salesre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F97CE8D-1937-46D4-9BBC-A6EC90B4488B}" name="PivotTable4" cacheId="4" applyNumberFormats="0" applyBorderFormats="0" applyFontFormats="0" applyPatternFormats="0" applyAlignmentFormats="0" applyWidthHeightFormats="1" dataCaption="Values" tag="5b21e925-df0c-402f-9e5e-cdd8db70cac0" updatedVersion="7" minRefreshableVersion="3" useAutoFormatting="1" subtotalHiddenItems="1" itemPrintTitles="1" createdVersion="5" indent="0" compact="0" compactData="0" multipleFieldFilters="0" chartFormat="36">
  <location ref="J4:L92" firstHeaderRow="1" firstDataRow="1" firstDataCol="2"/>
  <pivotFields count="5">
    <pivotField axis="axisRow" compact="0" allDrilled="1" outline="0" subtotalTop="0" showAll="0" dataSourceSort="1" defaultSubtotal="0" defaultAttributeDrillState="1">
      <items count="8">
        <item x="0"/>
        <item x="1"/>
        <item x="2"/>
        <item x="3"/>
        <item x="4"/>
        <item x="5"/>
        <item x="6"/>
        <item x="7"/>
      </items>
    </pivotField>
    <pivotField axis="axisRow" compact="0" allDrilled="1" outline="0" subtotalTop="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 compact="0" allDrilled="1" outline="0" subtotalTop="0" showAll="0" dataSourceSort="1" defaultSubtotal="0" defaultAttributeDrillState="1"/>
    <pivotField compact="0" allDrilled="1" outline="0" subtotalTop="0" showAll="0" dataSourceSort="1" defaultSubtotal="0" defaultAttributeDrillState="1"/>
  </pivotFields>
  <rowFields count="2">
    <field x="0"/>
    <field x="1"/>
  </rowFields>
  <rowItems count="88">
    <i>
      <x/>
      <x/>
    </i>
    <i r="1">
      <x v="1"/>
    </i>
    <i r="1">
      <x v="2"/>
    </i>
    <i r="1">
      <x v="3"/>
    </i>
    <i r="1">
      <x v="4"/>
    </i>
    <i r="1">
      <x v="5"/>
    </i>
    <i r="1">
      <x v="6"/>
    </i>
    <i r="1">
      <x v="7"/>
    </i>
    <i r="1">
      <x v="8"/>
    </i>
    <i r="1">
      <x v="9"/>
    </i>
    <i r="1">
      <x v="10"/>
    </i>
    <i r="1">
      <x v="11"/>
    </i>
    <i>
      <x v="1"/>
      <x/>
    </i>
    <i r="1">
      <x v="1"/>
    </i>
    <i r="1">
      <x v="2"/>
    </i>
    <i r="1">
      <x v="3"/>
    </i>
    <i r="1">
      <x v="4"/>
    </i>
    <i r="1">
      <x v="5"/>
    </i>
    <i r="1">
      <x v="6"/>
    </i>
    <i r="1">
      <x v="7"/>
    </i>
    <i r="1">
      <x v="8"/>
    </i>
    <i r="1">
      <x v="9"/>
    </i>
    <i r="1">
      <x v="10"/>
    </i>
    <i r="1">
      <x v="11"/>
    </i>
    <i>
      <x v="2"/>
      <x/>
    </i>
    <i r="1">
      <x v="1"/>
    </i>
    <i r="1">
      <x v="2"/>
    </i>
    <i r="1">
      <x v="3"/>
    </i>
    <i r="1">
      <x v="4"/>
    </i>
    <i r="1">
      <x v="5"/>
    </i>
    <i r="1">
      <x v="6"/>
    </i>
    <i r="1">
      <x v="7"/>
    </i>
    <i r="1">
      <x v="8"/>
    </i>
    <i r="1">
      <x v="9"/>
    </i>
    <i r="1">
      <x v="10"/>
    </i>
    <i r="1">
      <x v="11"/>
    </i>
    <i>
      <x v="3"/>
      <x/>
    </i>
    <i r="1">
      <x v="1"/>
    </i>
    <i r="1">
      <x v="2"/>
    </i>
    <i r="1">
      <x v="3"/>
    </i>
    <i r="1">
      <x v="4"/>
    </i>
    <i r="1">
      <x v="5"/>
    </i>
    <i r="1">
      <x v="6"/>
    </i>
    <i r="1">
      <x v="7"/>
    </i>
    <i r="1">
      <x v="8"/>
    </i>
    <i r="1">
      <x v="9"/>
    </i>
    <i r="1">
      <x v="10"/>
    </i>
    <i r="1">
      <x v="11"/>
    </i>
    <i>
      <x v="4"/>
      <x/>
    </i>
    <i r="1">
      <x v="1"/>
    </i>
    <i r="1">
      <x v="2"/>
    </i>
    <i r="1">
      <x v="3"/>
    </i>
    <i r="1">
      <x v="4"/>
    </i>
    <i r="1">
      <x v="5"/>
    </i>
    <i r="1">
      <x v="6"/>
    </i>
    <i r="1">
      <x v="7"/>
    </i>
    <i r="1">
      <x v="8"/>
    </i>
    <i r="1">
      <x v="9"/>
    </i>
    <i r="1">
      <x v="10"/>
    </i>
    <i r="1">
      <x v="11"/>
    </i>
    <i>
      <x v="5"/>
      <x/>
    </i>
    <i r="1">
      <x v="1"/>
    </i>
    <i r="1">
      <x v="2"/>
    </i>
    <i r="1">
      <x v="3"/>
    </i>
    <i r="1">
      <x v="4"/>
    </i>
    <i r="1">
      <x v="5"/>
    </i>
    <i r="1">
      <x v="6"/>
    </i>
    <i r="1">
      <x v="7"/>
    </i>
    <i r="1">
      <x v="8"/>
    </i>
    <i r="1">
      <x v="9"/>
    </i>
    <i r="1">
      <x v="10"/>
    </i>
    <i r="1">
      <x v="11"/>
    </i>
    <i>
      <x v="6"/>
      <x/>
    </i>
    <i r="1">
      <x v="1"/>
    </i>
    <i r="1">
      <x v="2"/>
    </i>
    <i r="1">
      <x v="3"/>
    </i>
    <i r="1">
      <x v="4"/>
    </i>
    <i r="1">
      <x v="5"/>
    </i>
    <i r="1">
      <x v="6"/>
    </i>
    <i r="1">
      <x v="7"/>
    </i>
    <i r="1">
      <x v="8"/>
    </i>
    <i r="1">
      <x v="9"/>
    </i>
    <i r="1">
      <x v="10"/>
    </i>
    <i r="1">
      <x v="11"/>
    </i>
    <i>
      <x v="7"/>
      <x/>
    </i>
    <i r="1">
      <x v="1"/>
    </i>
    <i r="1">
      <x v="2"/>
    </i>
    <i t="grand">
      <x/>
    </i>
  </rowItems>
  <colItems count="1">
    <i/>
  </colItems>
  <dataFields count="1">
    <dataField fld="2" subtotal="count" baseField="0" baseItem="0"/>
  </dataFields>
  <conditionalFormats count="14">
    <conditionalFormat type="all" priority="32">
      <pivotAreas count="1">
        <pivotArea type="data" outline="0" collapsedLevelsAreSubtotals="1" fieldPosition="0">
          <references count="3">
            <reference field="4294967294" count="1" selected="0">
              <x v="0"/>
            </reference>
            <reference field="0" count="1" selected="0">
              <x v="2"/>
            </reference>
            <reference field="1" count="12" selected="0">
              <x v="0"/>
              <x v="1"/>
              <x v="2"/>
              <x v="3"/>
              <x v="4"/>
              <x v="5"/>
              <x v="6"/>
              <x v="7"/>
              <x v="8"/>
              <x v="9"/>
              <x v="10"/>
              <x v="11"/>
            </reference>
          </references>
        </pivotArea>
      </pivotAreas>
    </conditionalFormat>
    <conditionalFormat type="all" priority="31">
      <pivotAreas count="1">
        <pivotArea type="data" outline="0" collapsedLevelsAreSubtotals="1" fieldPosition="0">
          <references count="3">
            <reference field="4294967294" count="1" selected="0">
              <x v="0"/>
            </reference>
            <reference field="0" count="1" selected="0">
              <x v="3"/>
            </reference>
            <reference field="1" count="12" selected="0">
              <x v="0"/>
              <x v="1"/>
              <x v="2"/>
              <x v="3"/>
              <x v="4"/>
              <x v="5"/>
              <x v="6"/>
              <x v="7"/>
              <x v="8"/>
              <x v="9"/>
              <x v="10"/>
              <x v="11"/>
            </reference>
          </references>
        </pivotArea>
      </pivotAreas>
    </conditionalFormat>
    <conditionalFormat type="all" priority="30">
      <pivotAreas count="1">
        <pivotArea type="data" outline="0" collapsedLevelsAreSubtotals="1" fieldPosition="0">
          <references count="3">
            <reference field="4294967294" count="1" selected="0">
              <x v="0"/>
            </reference>
            <reference field="0" count="1" selected="0">
              <x v="4"/>
            </reference>
            <reference field="1" count="12" selected="0">
              <x v="0"/>
              <x v="1"/>
              <x v="2"/>
              <x v="3"/>
              <x v="4"/>
              <x v="5"/>
              <x v="6"/>
              <x v="7"/>
              <x v="8"/>
              <x v="9"/>
              <x v="10"/>
              <x v="11"/>
            </reference>
          </references>
        </pivotArea>
      </pivotAreas>
    </conditionalFormat>
    <conditionalFormat type="all" priority="29">
      <pivotAreas count="1">
        <pivotArea type="data" outline="0" collapsedLevelsAreSubtotals="1" fieldPosition="0">
          <references count="3">
            <reference field="4294967294" count="1" selected="0">
              <x v="0"/>
            </reference>
            <reference field="0" count="1" selected="0">
              <x v="2"/>
            </reference>
            <reference field="1" count="12" selected="0">
              <x v="0"/>
              <x v="1"/>
              <x v="2"/>
              <x v="3"/>
              <x v="4"/>
              <x v="5"/>
              <x v="6"/>
              <x v="7"/>
              <x v="8"/>
              <x v="9"/>
              <x v="10"/>
              <x v="11"/>
            </reference>
          </references>
        </pivotArea>
      </pivotAreas>
    </conditionalFormat>
    <conditionalFormat type="all" priority="28">
      <pivotAreas count="1">
        <pivotArea type="data" outline="0" collapsedLevelsAreSubtotals="1" fieldPosition="0">
          <references count="3">
            <reference field="4294967294" count="1" selected="0">
              <x v="0"/>
            </reference>
            <reference field="0" count="1" selected="0">
              <x v="3"/>
            </reference>
            <reference field="1" count="12" selected="0">
              <x v="0"/>
              <x v="1"/>
              <x v="2"/>
              <x v="3"/>
              <x v="4"/>
              <x v="5"/>
              <x v="6"/>
              <x v="7"/>
              <x v="8"/>
              <x v="9"/>
              <x v="10"/>
              <x v="11"/>
            </reference>
          </references>
        </pivotArea>
      </pivotAreas>
    </conditionalFormat>
    <conditionalFormat type="all" priority="27">
      <pivotAreas count="1">
        <pivotArea type="data" outline="0" collapsedLevelsAreSubtotals="1" fieldPosition="0">
          <references count="3">
            <reference field="4294967294" count="1" selected="0">
              <x v="0"/>
            </reference>
            <reference field="0" count="1" selected="0">
              <x v="4"/>
            </reference>
            <reference field="1" count="12" selected="0">
              <x v="0"/>
              <x v="1"/>
              <x v="2"/>
              <x v="3"/>
              <x v="4"/>
              <x v="5"/>
              <x v="6"/>
              <x v="7"/>
              <x v="8"/>
              <x v="9"/>
              <x v="10"/>
              <x v="11"/>
            </reference>
          </references>
        </pivotArea>
      </pivotAreas>
    </conditionalFormat>
    <conditionalFormat type="all" priority="26">
      <pivotAreas count="1">
        <pivotArea type="data" outline="0" collapsedLevelsAreSubtotals="1" fieldPosition="0">
          <references count="3">
            <reference field="4294967294" count="1" selected="0">
              <x v="0"/>
            </reference>
            <reference field="0" count="1" selected="0">
              <x v="0"/>
            </reference>
            <reference field="1" count="12" selected="0">
              <x v="0"/>
              <x v="1"/>
              <x v="2"/>
              <x v="3"/>
              <x v="4"/>
              <x v="5"/>
              <x v="6"/>
              <x v="7"/>
              <x v="8"/>
              <x v="9"/>
              <x v="10"/>
              <x v="11"/>
            </reference>
          </references>
        </pivotArea>
      </pivotAreas>
    </conditionalFormat>
    <conditionalFormat type="all" priority="25">
      <pivotAreas count="1">
        <pivotArea type="data" outline="0" collapsedLevelsAreSubtotals="1" fieldPosition="0">
          <references count="3">
            <reference field="4294967294" count="1" selected="0">
              <x v="0"/>
            </reference>
            <reference field="0" count="1" selected="0">
              <x v="1"/>
            </reference>
            <reference field="1" count="12" selected="0">
              <x v="0"/>
              <x v="1"/>
              <x v="2"/>
              <x v="3"/>
              <x v="4"/>
              <x v="5"/>
              <x v="6"/>
              <x v="7"/>
              <x v="8"/>
              <x v="9"/>
              <x v="10"/>
              <x v="11"/>
            </reference>
          </references>
        </pivotArea>
      </pivotAreas>
    </conditionalFormat>
    <conditionalFormat type="all" priority="24">
      <pivotAreas count="1">
        <pivotArea type="data" outline="0" collapsedLevelsAreSubtotals="1" fieldPosition="0">
          <references count="3">
            <reference field="4294967294" count="1" selected="0">
              <x v="0"/>
            </reference>
            <reference field="0" count="1" selected="0">
              <x v="5"/>
            </reference>
            <reference field="1" count="12" selected="0">
              <x v="0"/>
              <x v="1"/>
              <x v="2"/>
              <x v="3"/>
              <x v="4"/>
              <x v="5"/>
              <x v="6"/>
              <x v="7"/>
              <x v="8"/>
              <x v="9"/>
              <x v="10"/>
              <x v="11"/>
            </reference>
          </references>
        </pivotArea>
      </pivotAreas>
    </conditionalFormat>
    <conditionalFormat type="all" priority="23">
      <pivotAreas count="1">
        <pivotArea type="data" outline="0" collapsedLevelsAreSubtotals="1" fieldPosition="0">
          <references count="3">
            <reference field="4294967294" count="1" selected="0">
              <x v="0"/>
            </reference>
            <reference field="0" count="2" selected="0">
              <x v="6"/>
              <x v="7"/>
            </reference>
            <reference field="1" count="12" selected="0">
              <x v="0"/>
              <x v="1"/>
              <x v="2"/>
              <x v="3"/>
              <x v="4"/>
              <x v="5"/>
              <x v="6"/>
              <x v="7"/>
              <x v="8"/>
              <x v="9"/>
              <x v="10"/>
              <x v="11"/>
            </reference>
          </references>
        </pivotArea>
      </pivotAreas>
    </conditionalFormat>
    <conditionalFormat type="all" priority="22">
      <pivotAreas count="1">
        <pivotArea type="data" outline="0" collapsedLevelsAreSubtotals="1" fieldPosition="0">
          <references count="3">
            <reference field="4294967294" count="1" selected="0">
              <x v="0"/>
            </reference>
            <reference field="0" count="1" selected="0">
              <x v="0"/>
            </reference>
            <reference field="1" count="12" selected="0">
              <x v="0"/>
              <x v="1"/>
              <x v="2"/>
              <x v="3"/>
              <x v="4"/>
              <x v="5"/>
              <x v="6"/>
              <x v="7"/>
              <x v="8"/>
              <x v="9"/>
              <x v="10"/>
              <x v="11"/>
            </reference>
          </references>
        </pivotArea>
      </pivotAreas>
    </conditionalFormat>
    <conditionalFormat type="all" priority="21">
      <pivotAreas count="1">
        <pivotArea type="data" outline="0" collapsedLevelsAreSubtotals="1" fieldPosition="0">
          <references count="3">
            <reference field="4294967294" count="1" selected="0">
              <x v="0"/>
            </reference>
            <reference field="0" count="1" selected="0">
              <x v="1"/>
            </reference>
            <reference field="1" count="12" selected="0">
              <x v="0"/>
              <x v="1"/>
              <x v="2"/>
              <x v="3"/>
              <x v="4"/>
              <x v="5"/>
              <x v="6"/>
              <x v="7"/>
              <x v="8"/>
              <x v="9"/>
              <x v="10"/>
              <x v="11"/>
            </reference>
          </references>
        </pivotArea>
      </pivotAreas>
    </conditionalFormat>
    <conditionalFormat type="all" priority="20">
      <pivotAreas count="1">
        <pivotArea type="data" outline="0" collapsedLevelsAreSubtotals="1" fieldPosition="0">
          <references count="3">
            <reference field="4294967294" count="1" selected="0">
              <x v="0"/>
            </reference>
            <reference field="0" count="1" selected="0">
              <x v="5"/>
            </reference>
            <reference field="1" count="12" selected="0">
              <x v="0"/>
              <x v="1"/>
              <x v="2"/>
              <x v="3"/>
              <x v="4"/>
              <x v="5"/>
              <x v="6"/>
              <x v="7"/>
              <x v="8"/>
              <x v="9"/>
              <x v="10"/>
              <x v="11"/>
            </reference>
          </references>
        </pivotArea>
      </pivotAreas>
    </conditionalFormat>
    <conditionalFormat type="all" priority="19">
      <pivotAreas count="1">
        <pivotArea type="data" outline="0" collapsedLevelsAreSubtotals="1" fieldPosition="0">
          <references count="3">
            <reference field="4294967294" count="1" selected="0">
              <x v="0"/>
            </reference>
            <reference field="0" count="1" selected="0">
              <x v="6"/>
            </reference>
            <reference field="1" count="12" selected="0">
              <x v="0"/>
              <x v="1"/>
              <x v="2"/>
              <x v="3"/>
              <x v="4"/>
              <x v="5"/>
              <x v="6"/>
              <x v="7"/>
              <x v="8"/>
              <x v="9"/>
              <x v="10"/>
              <x v="11"/>
            </reference>
          </references>
        </pivotArea>
      </pivotAreas>
    </conditionalFormat>
  </conditionalFormats>
  <chartFormats count="3">
    <chartFormat chart="5" format="2" series="1">
      <pivotArea type="data" outline="0" fieldPosition="0">
        <references count="1">
          <reference field="4294967294" count="1" selected="0">
            <x v="0"/>
          </reference>
        </references>
      </pivotArea>
    </chartFormat>
    <chartFormat chart="18" format="4" series="1">
      <pivotArea type="data" outline="0" fieldPosition="0">
        <references count="1">
          <reference field="4294967294" count="1" selected="0">
            <x v="0"/>
          </reference>
        </references>
      </pivotArea>
    </chartFormat>
    <chartFormat chart="32" format="6" series="1">
      <pivotArea type="data" outline="0" fieldPosition="0">
        <references count="1">
          <reference field="4294967294" count="1" selected="0">
            <x v="0"/>
          </reference>
        </references>
      </pivotArea>
    </chartFormat>
  </chartFormats>
  <pivotHierarchies count="4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oducts]"/>
        <x15:activeTabTopLevelEntity name="[dim_salesre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D90678C-1850-42E6-966F-F328123CCC57}" name="sales reps transaction" cacheId="2" applyNumberFormats="0" applyBorderFormats="0" applyFontFormats="0" applyPatternFormats="0" applyAlignmentFormats="0" applyWidthHeightFormats="1" dataCaption="Values" tag="2d9d2565-4f71-4494-90bc-498453668d42" updatedVersion="7" minRefreshableVersion="3" itemPrintTitles="1" createdVersion="5" indent="0" outline="1" outlineData="1" multipleFieldFilters="0" chartFormat="33">
  <location ref="F4:G30" firstHeaderRow="1" firstDataRow="1" firstDataCol="1"/>
  <pivotFields count="5">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fld="1" subtotal="count" baseField="0" baseItem="0"/>
  </dataFields>
  <conditionalFormats count="2">
    <conditionalFormat type="all" priority="34">
      <pivotAreas count="1">
        <pivotArea type="data" collapsedLevelsAreSubtotals="1" fieldPosition="0">
          <references count="2">
            <reference field="4294967294" count="1" selected="0">
              <x v="0"/>
            </reference>
            <reference field="0" count="25">
              <x v="0"/>
              <x v="1"/>
              <x v="2"/>
              <x v="3"/>
              <x v="4"/>
              <x v="5"/>
              <x v="6"/>
              <x v="7"/>
              <x v="8"/>
              <x v="9"/>
              <x v="10"/>
              <x v="11"/>
              <x v="12"/>
              <x v="13"/>
              <x v="14"/>
              <x v="15"/>
              <x v="16"/>
              <x v="17"/>
              <x v="18"/>
              <x v="19"/>
              <x v="20"/>
              <x v="21"/>
              <x v="22"/>
              <x v="23"/>
              <x v="24"/>
            </reference>
          </references>
        </pivotArea>
      </pivotAreas>
    </conditionalFormat>
    <conditionalFormat type="all" priority="33">
      <pivotAreas count="1">
        <pivotArea type="data" collapsedLevelsAreSubtotals="1" fieldPosition="0">
          <references count="2">
            <reference field="4294967294" count="1" selected="0">
              <x v="0"/>
            </reference>
            <reference field="0" count="25">
              <x v="0"/>
              <x v="1"/>
              <x v="2"/>
              <x v="3"/>
              <x v="4"/>
              <x v="5"/>
              <x v="6"/>
              <x v="7"/>
              <x v="8"/>
              <x v="9"/>
              <x v="10"/>
              <x v="11"/>
              <x v="12"/>
              <x v="13"/>
              <x v="14"/>
              <x v="15"/>
              <x v="16"/>
              <x v="17"/>
              <x v="18"/>
              <x v="19"/>
              <x v="20"/>
              <x v="21"/>
              <x v="22"/>
              <x v="23"/>
              <x v="24"/>
            </reference>
          </references>
        </pivotArea>
      </pivotAreas>
    </conditionalFormat>
  </conditionalFormats>
  <chartFormats count="3">
    <chartFormat chart="4" format="2"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 chart="29" format="6" series="1">
      <pivotArea type="data" outline="0" fieldPosition="0">
        <references count="1">
          <reference field="4294967294" count="1" selected="0">
            <x v="0"/>
          </reference>
        </references>
      </pivotArea>
    </chartFormat>
  </chartFormats>
  <pivotHierarchies count="4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oducts]"/>
        <x15:activeTabTopLevelEntity name="[dim_salesre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E949050-7DDA-4002-AA90-32E21E7C10B0}" name="PivotTable6" cacheId="5" applyNumberFormats="0" applyBorderFormats="0" applyFontFormats="0" applyPatternFormats="0" applyAlignmentFormats="0" applyWidthHeightFormats="1" dataCaption="Values" tag="c99744fa-88a5-4076-ade0-b0be83cd36ea" updatedVersion="7" minRefreshableVersion="3" useAutoFormatting="1" subtotalHiddenItems="1" itemPrintTitles="1" createdVersion="7" indent="0" compact="0" compactData="0" multipleFieldFilters="0" chartFormat="2">
  <location ref="H111:J119" firstHeaderRow="0" firstDataRow="1" firstDataCol="1"/>
  <pivotFields count="3">
    <pivotField axis="axisRow" compact="0" allDrilled="1" outline="0" subtotalTop="0" showAll="0" dataSourceSort="1" defaultSubtotal="0" defaultAttributeDrillState="1">
      <items count="7">
        <item s="1" x="0"/>
        <item s="1" x="1"/>
        <item s="1" x="2"/>
        <item s="1" x="3"/>
        <item s="1" x="4"/>
        <item s="1" x="5"/>
        <item s="1" x="6"/>
      </items>
    </pivotField>
    <pivotField dataField="1" compact="0" outline="0" subtotalTop="0" showAll="0" defaultSubtotal="0"/>
    <pivotField dataField="1" compact="0" outline="0" subtotalTop="0" showAll="0" defaultSubtotal="0"/>
  </pivotFields>
  <rowFields count="1">
    <field x="0"/>
  </rowFields>
  <rowItems count="8">
    <i>
      <x/>
    </i>
    <i>
      <x v="1"/>
    </i>
    <i>
      <x v="2"/>
    </i>
    <i>
      <x v="3"/>
    </i>
    <i>
      <x v="4"/>
    </i>
    <i>
      <x v="5"/>
    </i>
    <i>
      <x v="6"/>
    </i>
    <i t="grand">
      <x/>
    </i>
  </rowItems>
  <colFields count="1">
    <field x="-2"/>
  </colFields>
  <colItems count="2">
    <i>
      <x/>
    </i>
    <i i="1">
      <x v="1"/>
    </i>
  </colItems>
  <dataFields count="2">
    <dataField fld="1" subtotal="count" baseField="0" baseItem="0"/>
    <dataField fld="2" subtotal="count" baseField="0" baseItem="0"/>
  </dataField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9931966-C3B7-44CB-9A9A-1B9B611B7015}" name="PivotTable2" cacheId="7" applyNumberFormats="0" applyBorderFormats="0" applyFontFormats="0" applyPatternFormats="0" applyAlignmentFormats="0" applyWidthHeightFormats="1" dataCaption="Values" tag="e89bb626-4f87-44a9-936b-8a7bb722c26e" updatedVersion="7" minRefreshableVersion="3" useAutoFormatting="1" itemPrintTitles="1" createdVersion="7" indent="0" compact="0" compactData="0" multipleFieldFilters="0">
  <location ref="B16:F104" firstHeaderRow="0" firstDataRow="1" firstDataCol="2"/>
  <pivotFields count="5">
    <pivotField axis="axisRow" compact="0" allDrilled="1" outline="0" subtotalTop="0" showAll="0" dataSourceSort="1" defaultSubtotal="0" defaultAttributeDrillState="1">
      <items count="8">
        <item x="0"/>
        <item x="1"/>
        <item x="2"/>
        <item x="3"/>
        <item x="4"/>
        <item x="5"/>
        <item x="6"/>
        <item x="7"/>
      </items>
    </pivotField>
    <pivotField dataField="1" compact="0" outline="0" subtotalTop="0" showAll="0" defaultSubtotal="0"/>
    <pivotField dataField="1" compact="0" outline="0" subtotalTop="0" showAll="0" defaultSubtotal="0"/>
    <pivotField dataField="1" compact="0" outline="0" subtotalTop="0" showAll="0" defaultSubtotal="0"/>
    <pivotField axis="axisRow" compact="0" allDrilled="1" outline="0" subtotalTop="0" showAll="0" dataSourceSort="1" defaultSubtotal="0" defaultAttributeDrillState="1">
      <items count="12">
        <item x="0"/>
        <item x="1"/>
        <item x="2"/>
        <item x="3"/>
        <item x="4"/>
        <item x="5"/>
        <item x="6"/>
        <item x="7"/>
        <item x="8"/>
        <item x="9"/>
        <item x="10"/>
        <item x="11"/>
      </items>
    </pivotField>
  </pivotFields>
  <rowFields count="2">
    <field x="0"/>
    <field x="4"/>
  </rowFields>
  <rowItems count="88">
    <i>
      <x/>
      <x/>
    </i>
    <i r="1">
      <x v="1"/>
    </i>
    <i r="1">
      <x v="2"/>
    </i>
    <i r="1">
      <x v="3"/>
    </i>
    <i r="1">
      <x v="4"/>
    </i>
    <i r="1">
      <x v="5"/>
    </i>
    <i r="1">
      <x v="6"/>
    </i>
    <i r="1">
      <x v="7"/>
    </i>
    <i r="1">
      <x v="8"/>
    </i>
    <i r="1">
      <x v="9"/>
    </i>
    <i r="1">
      <x v="10"/>
    </i>
    <i r="1">
      <x v="11"/>
    </i>
    <i>
      <x v="1"/>
      <x/>
    </i>
    <i r="1">
      <x v="1"/>
    </i>
    <i r="1">
      <x v="2"/>
    </i>
    <i r="1">
      <x v="3"/>
    </i>
    <i r="1">
      <x v="4"/>
    </i>
    <i r="1">
      <x v="5"/>
    </i>
    <i r="1">
      <x v="6"/>
    </i>
    <i r="1">
      <x v="7"/>
    </i>
    <i r="1">
      <x v="8"/>
    </i>
    <i r="1">
      <x v="9"/>
    </i>
    <i r="1">
      <x v="10"/>
    </i>
    <i r="1">
      <x v="11"/>
    </i>
    <i>
      <x v="2"/>
      <x/>
    </i>
    <i r="1">
      <x v="1"/>
    </i>
    <i r="1">
      <x v="2"/>
    </i>
    <i r="1">
      <x v="3"/>
    </i>
    <i r="1">
      <x v="4"/>
    </i>
    <i r="1">
      <x v="5"/>
    </i>
    <i r="1">
      <x v="6"/>
    </i>
    <i r="1">
      <x v="7"/>
    </i>
    <i r="1">
      <x v="8"/>
    </i>
    <i r="1">
      <x v="9"/>
    </i>
    <i r="1">
      <x v="10"/>
    </i>
    <i r="1">
      <x v="11"/>
    </i>
    <i>
      <x v="3"/>
      <x/>
    </i>
    <i r="1">
      <x v="1"/>
    </i>
    <i r="1">
      <x v="2"/>
    </i>
    <i r="1">
      <x v="3"/>
    </i>
    <i r="1">
      <x v="4"/>
    </i>
    <i r="1">
      <x v="5"/>
    </i>
    <i r="1">
      <x v="6"/>
    </i>
    <i r="1">
      <x v="7"/>
    </i>
    <i r="1">
      <x v="8"/>
    </i>
    <i r="1">
      <x v="9"/>
    </i>
    <i r="1">
      <x v="10"/>
    </i>
    <i r="1">
      <x v="11"/>
    </i>
    <i>
      <x v="4"/>
      <x/>
    </i>
    <i r="1">
      <x v="1"/>
    </i>
    <i r="1">
      <x v="2"/>
    </i>
    <i r="1">
      <x v="3"/>
    </i>
    <i r="1">
      <x v="4"/>
    </i>
    <i r="1">
      <x v="5"/>
    </i>
    <i r="1">
      <x v="6"/>
    </i>
    <i r="1">
      <x v="7"/>
    </i>
    <i r="1">
      <x v="8"/>
    </i>
    <i r="1">
      <x v="9"/>
    </i>
    <i r="1">
      <x v="10"/>
    </i>
    <i r="1">
      <x v="11"/>
    </i>
    <i>
      <x v="5"/>
      <x/>
    </i>
    <i r="1">
      <x v="1"/>
    </i>
    <i r="1">
      <x v="2"/>
    </i>
    <i r="1">
      <x v="3"/>
    </i>
    <i r="1">
      <x v="4"/>
    </i>
    <i r="1">
      <x v="5"/>
    </i>
    <i r="1">
      <x v="6"/>
    </i>
    <i r="1">
      <x v="7"/>
    </i>
    <i r="1">
      <x v="8"/>
    </i>
    <i r="1">
      <x v="9"/>
    </i>
    <i r="1">
      <x v="10"/>
    </i>
    <i r="1">
      <x v="11"/>
    </i>
    <i>
      <x v="6"/>
      <x/>
    </i>
    <i r="1">
      <x v="1"/>
    </i>
    <i r="1">
      <x v="2"/>
    </i>
    <i r="1">
      <x v="3"/>
    </i>
    <i r="1">
      <x v="4"/>
    </i>
    <i r="1">
      <x v="5"/>
    </i>
    <i r="1">
      <x v="6"/>
    </i>
    <i r="1">
      <x v="7"/>
    </i>
    <i r="1">
      <x v="8"/>
    </i>
    <i r="1">
      <x v="9"/>
    </i>
    <i r="1">
      <x v="10"/>
    </i>
    <i r="1">
      <x v="11"/>
    </i>
    <i>
      <x v="7"/>
      <x/>
    </i>
    <i r="1">
      <x v="1"/>
    </i>
    <i r="1">
      <x v="2"/>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pivotHierarchies count="4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96B306A-359C-48F4-B084-CDA75C236C16}" name="PivotTable13" cacheId="8" applyNumberFormats="0" applyBorderFormats="0" applyFontFormats="0" applyPatternFormats="0" applyAlignmentFormats="0" applyWidthHeightFormats="1" dataCaption="Values" tag="410e75f6-ffec-4e0c-8742-dfcaed4e4138" updatedVersion="7" minRefreshableVersion="3" useAutoFormatting="1" subtotalHiddenItems="1" itemPrintTitles="1" createdVersion="7" indent="0" compact="0" compactData="0" multipleFieldFilters="0" chartFormat="1">
  <location ref="H149:H150" firstHeaderRow="1" firstDataRow="1" firstDataCol="0"/>
  <pivotFields count="1">
    <pivotField dataField="1" compact="0" outline="0" subtotalTop="0" showAll="0" defaultSubtotal="0"/>
  </pivotFields>
  <rowItems count="1">
    <i/>
  </rowItems>
  <colItems count="1">
    <i/>
  </colItems>
  <dataFields count="1">
    <dataField fld="0" subtotal="count" baseField="0" baseItem="0"/>
  </dataFields>
  <pivotHierarchies count="4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66A5E38-6A19-49B6-BA2C-F223ABF2010D}" name="4" cacheId="13" applyNumberFormats="0" applyBorderFormats="0" applyFontFormats="0" applyPatternFormats="0" applyAlignmentFormats="0" applyWidthHeightFormats="1" dataCaption="Values" tag="08d35593-4903-4fd9-ab1c-20af7973d783" updatedVersion="7" minRefreshableVersion="3" useAutoFormatting="1" subtotalHiddenItems="1" itemPrintTitles="1" createdVersion="7" indent="0" compact="0" compactData="0" multipleFieldFilters="0" chartFormat="1">
  <location ref="H137:I145" firstHeaderRow="1" firstDataRow="1" firstDataCol="1"/>
  <pivotFields count="3">
    <pivotField axis="axisRow" compact="0" allDrilled="1" outline="0" subtotalTop="0" showAll="0" dataSourceSort="1" defaultSubtotal="0" defaultAttributeDrillState="1">
      <items count="7">
        <item s="1" x="0"/>
        <item s="1" x="1"/>
        <item s="1" x="2"/>
        <item s="1" x="3"/>
        <item s="1" x="4"/>
        <item s="1" x="5"/>
        <item s="1" x="6"/>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fld="1" subtotal="count" baseField="0" baseItem="0"/>
  </dataFields>
  <conditionalFormats count="1">
    <conditionalFormat priority="3">
      <pivotAreas count="1">
        <pivotArea type="data" outline="0" collapsedLevelsAreSubtotals="1" fieldPosition="0">
          <references count="2">
            <reference field="4294967294" count="1" selected="0">
              <x v="0"/>
            </reference>
            <reference field="0" count="7" selected="0">
              <x v="0"/>
              <x v="1"/>
              <x v="2"/>
              <x v="3"/>
              <x v="4"/>
              <x v="5"/>
              <x v="6"/>
            </reference>
          </references>
        </pivotArea>
      </pivotAreas>
    </conditionalFormat>
  </conditionalFormats>
  <pivotHierarchies count="4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products]"/>
        <x15:activeTabTopLevelEntity name="[dim_salesrep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E29D945-2C91-4A5D-90A9-1B7B8B7038CE}" sourceName="[dim_date].[Year]">
  <pivotTables>
    <pivotTable tabId="1" name="PivotTable4"/>
    <pivotTable tabId="1" name="PivotTable6"/>
    <pivotTable tabId="1" name="PivotTable7"/>
    <pivotTable tabId="1" name="sales reps transaction"/>
    <pivotTable tabId="1" name="Total units Product"/>
  </pivotTables>
  <data>
    <olap pivotCacheId="4952490">
      <levels count="2">
        <level uniqueName="[dim_date].[Year].[(All)]" sourceCaption="(All)" count="0"/>
        <level uniqueName="[dim_date].[Year].[Year]" sourceCaption="Year" count="8">
          <ranges>
            <range startItem="0">
              <i n="[dim_date].[Year].&amp;[2017]" c="2017"/>
              <i n="[dim_date].[Year].&amp;[2018]" c="2018"/>
              <i n="[dim_date].[Year].&amp;[2019]" c="2019"/>
              <i n="[dim_date].[Year].&amp;[2020]" c="2020"/>
              <i n="[dim_date].[Year].&amp;[2021]" c="2021"/>
              <i n="[dim_date].[Year].&amp;[2022]" c="2022"/>
              <i n="[dim_date].[Year].&amp;[2023]" c="2023"/>
              <i n="[dim_date].[Year].&amp;[2024]" c="2024"/>
            </range>
          </ranges>
        </level>
      </levels>
      <selections count="1">
        <selection n="[dim_dat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0694C7D0-5BA5-40AE-B73F-3F8A7BDC4A19}" sourceName="[dim_salesreps].[Region]">
  <pivotTables>
    <pivotTable tabId="1" name="PivotTable4"/>
    <pivotTable tabId="1" name="PivotTable6"/>
    <pivotTable tabId="1" name="PivotTable7"/>
    <pivotTable tabId="1" name="sales reps transaction"/>
    <pivotTable tabId="1" name="Total units Product"/>
  </pivotTables>
  <data>
    <olap pivotCacheId="4952490">
      <levels count="2">
        <level uniqueName="[dim_salesreps].[Region].[(All)]" sourceCaption="(All)" count="0"/>
        <level uniqueName="[dim_salesreps].[Region].[Region]" sourceCaption="Region" count="6">
          <ranges>
            <range startItem="0">
              <i n="[dim_salesreps].[Region].&amp;[MW]" c="MW"/>
              <i n="[dim_salesreps].[Region].&amp;[NE]" c="NE"/>
              <i n="[dim_salesreps].[Region].&amp;[NW]" c="NW"/>
              <i n="[dim_salesreps].[Region].&amp;[SE]" c="SE"/>
              <i n="[dim_salesreps].[Region].&amp;[SW]" c="SW"/>
              <i n="[dim_salesreps].[Region].&amp;[W]" c="W"/>
            </range>
          </ranges>
        </level>
      </levels>
      <selections count="1">
        <selection n="[dim_salesreps].[Reg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076FDE99-55DC-49DE-9310-A32CAE5E1219}" sourceName="[dim_products].[Category]">
  <pivotTables>
    <pivotTable tabId="1" name="PivotTable7"/>
    <pivotTable tabId="1" name="PivotTable4"/>
    <pivotTable tabId="1" name="PivotTable6"/>
    <pivotTable tabId="1" name="sales reps transaction"/>
    <pivotTable tabId="1" name="Total units Product"/>
  </pivotTables>
  <data>
    <olap pivotCacheId="4952490">
      <levels count="2">
        <level uniqueName="[dim_products].[Category].[(All)]" sourceCaption="(All)" count="0"/>
        <level uniqueName="[dim_products].[Category].[Category]" sourceCaption="Category" count="5">
          <ranges>
            <range startItem="0">
              <i n="[dim_products].[Category].&amp;[Advanced]" c="Advanced"/>
              <i n="[dim_products].[Category].&amp;[Beginner]" c="Beginner"/>
              <i n="[dim_products].[Category].&amp;[Competition]" c="Competition"/>
              <i n="[dim_products].[Category].&amp;[Freestyle]" c="Freestyle"/>
              <i n="[dim_products].[Category].&amp;[Long Distance]" c="Long Distance"/>
            </range>
          </ranges>
        </level>
      </levels>
      <selections count="1">
        <selection n="[dim_products].[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2B181EE0-1B75-4579-A6A5-60D2C6F35579}" sourceName="[dim_date].[Year]">
  <pivotTables>
    <pivotTable tabId="3" name="PivotTable5"/>
    <pivotTable tabId="3" name="1"/>
    <pivotTable tabId="3" name="2"/>
    <pivotTable tabId="3" name="3"/>
    <pivotTable tabId="3" name="4"/>
  </pivotTables>
  <data>
    <olap pivotCacheId="1651471156">
      <levels count="2">
        <level uniqueName="[dim_date].[Year].[(All)]" sourceCaption="(All)" count="0"/>
        <level uniqueName="[dim_date].[Year].[Year]" sourceCaption="Year" count="8">
          <ranges>
            <range startItem="0">
              <i n="[dim_date].[Year].&amp;[2017]" c="2017"/>
              <i n="[dim_date].[Year].&amp;[2018]" c="2018"/>
              <i n="[dim_date].[Year].&amp;[2019]" c="2019"/>
              <i n="[dim_date].[Year].&amp;[2020]" c="2020"/>
              <i n="[dim_date].[Year].&amp;[2021]" c="2021"/>
              <i n="[dim_date].[Year].&amp;[2022]" c="2022"/>
              <i n="[dim_date].[Year].&amp;[2023]" c="2023"/>
              <i n="[dim_date].[Year].&amp;[2024]" c="2024"/>
            </range>
          </ranges>
        </level>
      </levels>
      <selections count="7">
        <selection n="[dim_date].[Year].&amp;[2018]"/>
        <selection n="[dim_date].[Year].&amp;[2019]"/>
        <selection n="[dim_date].[Year].&amp;[2020]"/>
        <selection n="[dim_date].[Year].&amp;[2021]"/>
        <selection n="[dim_date].[Year].&amp;[2022]"/>
        <selection n="[dim_date].[Year].&amp;[2023]"/>
        <selection n="[dim_date].[Year].&amp;[2024]"/>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77C401CC-53A3-4693-8779-34BEAA75CDD5}" sourceName="[dim_salesreps].[Region]">
  <pivotTables>
    <pivotTable tabId="3" name="PivotTable5"/>
    <pivotTable tabId="3" name="1"/>
    <pivotTable tabId="3" name="2"/>
    <pivotTable tabId="3" name="3"/>
    <pivotTable tabId="3" name="4"/>
  </pivotTables>
  <data>
    <olap pivotCacheId="1651471156">
      <levels count="2">
        <level uniqueName="[dim_salesreps].[Region].[(All)]" sourceCaption="(All)" count="0"/>
        <level uniqueName="[dim_salesreps].[Region].[Region]" sourceCaption="Region" count="6">
          <ranges>
            <range startItem="0">
              <i n="[dim_salesreps].[Region].&amp;[MW]" c="MW"/>
              <i n="[dim_salesreps].[Region].&amp;[NE]" c="NE"/>
              <i n="[dim_salesreps].[Region].&amp;[NW]" c="NW"/>
              <i n="[dim_salesreps].[Region].&amp;[SE]" c="SE"/>
              <i n="[dim_salesreps].[Region].&amp;[SW]" c="SW"/>
              <i n="[dim_salesreps].[Region].&amp;[W]" c="W"/>
            </range>
          </ranges>
        </level>
      </levels>
      <selections count="1">
        <selection n="[dim_salesreps].[Region].[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s" xr10:uid="{C349A95E-6235-40E2-91B4-7572D035D011}" sourceName="[dim_products].[Products]">
  <pivotTables>
    <pivotTable tabId="3" name="PivotTable5"/>
    <pivotTable tabId="3" name="1"/>
    <pivotTable tabId="3" name="2"/>
    <pivotTable tabId="3" name="3"/>
    <pivotTable tabId="3" name="4"/>
  </pivotTables>
  <data>
    <olap pivotCacheId="1651471156">
      <levels count="2">
        <level uniqueName="[dim_products].[Products].[(All)]" sourceCaption="(All)" count="0"/>
        <level uniqueName="[dim_products].[Products].[Products]" sourceCaption="Products" count="16">
          <ranges>
            <range startItem="0">
              <i n="[dim_products].[Products].&amp;[Aspen]" c="Aspen"/>
              <i n="[dim_products].[Products].&amp;[Beaut]" c="Beaut"/>
              <i n="[dim_products].[Products].&amp;[Bellen]" c="Bellen"/>
              <i n="[dim_products].[Products].&amp;[Carlota]" c="Carlota"/>
              <i n="[dim_products].[Products].&amp;[Eagle]" c="Eagle"/>
              <i n="[dim_products].[Products].&amp;[Elevate]" c="Elevate"/>
              <i n="[dim_products].[Products].&amp;[Flattop]" c="Flattop"/>
              <i n="[dim_products].[Products].&amp;[Kangaroo]" c="Kangaroo"/>
              <i n="[dim_products].[Products].&amp;[LongRang]" c="LongRang"/>
              <i n="[dim_products].[Products].&amp;[NaturalElbow]" c="NaturalElbow"/>
              <i n="[dim_products].[Products].&amp;[Quad]" c="Quad"/>
              <i n="[dim_products].[Products].&amp;[Sunset]" c="Sunset"/>
              <i n="[dim_products].[Products].&amp;[Sunshine]" c="Sunshine"/>
              <i n="[dim_products].[Products].&amp;[TriFly]" c="TriFly"/>
              <i n="[dim_products].[Products].&amp;[Vrang]" c="Vrang"/>
              <i n="[dim_products].[Products].&amp;[Yanaki]" c="Yanaki"/>
            </range>
          </ranges>
        </level>
      </levels>
      <selections count="1">
        <selection n="[dim_products].[Product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66AFF317-61CE-4B6A-BE51-1FC0B86C30AC}" cache="Slicer_Year" caption="Year" columnCount="4" level="1" style="Purple" rowHeight="241300"/>
  <slicer name="Region" xr10:uid="{C44550CA-215D-4DC8-9F13-B0FFB3B9A96D}" cache="Slicer_Region" caption="Region" columnCount="2" level="1" style="Purple" rowHeight="241300"/>
  <slicer name="Category" xr10:uid="{7D8C1C15-1247-47C5-B71C-B327C2635881}" cache="Slicer_Category" caption="Category" columnCount="2" level="1" style="Purple"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E12AB0D9-1D99-4207-A09A-3901A92EBCC5}" cache="Slicer_Year1" caption="Year" columnCount="4" level="1" rowHeight="241300"/>
  <slicer name="Region 1" xr10:uid="{510975CD-AF0E-4331-84DC-530CC357463B}" cache="Slicer_Region1" caption="Region" columnCount="3" level="1" rowHeight="241300"/>
  <slicer name="Products" xr10:uid="{1284B976-22E8-4AAA-8B78-CABD0150F299}" cache="Slicer_Products" caption="Products" columnCount="4"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13.xml"/><Relationship Id="rId3" Type="http://schemas.openxmlformats.org/officeDocument/2006/relationships/pivotTable" Target="../pivotTables/pivotTable8.xml"/><Relationship Id="rId7" Type="http://schemas.openxmlformats.org/officeDocument/2006/relationships/pivotTable" Target="../pivotTables/pivotTable12.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pivotTable" Target="../pivotTables/pivotTable11.xml"/><Relationship Id="rId5" Type="http://schemas.openxmlformats.org/officeDocument/2006/relationships/pivotTable" Target="../pivotTables/pivotTable10.xml"/><Relationship Id="rId4" Type="http://schemas.openxmlformats.org/officeDocument/2006/relationships/pivotTable" Target="../pivotTables/pivotTable9.xml"/><Relationship Id="rId9"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6231C-8448-44A6-98BA-725C45D8EC78}">
  <dimension ref="C4:O95"/>
  <sheetViews>
    <sheetView tabSelected="1" topLeftCell="A16" zoomScale="55" zoomScaleNormal="55" workbookViewId="0">
      <selection activeCell="G65" sqref="G65"/>
    </sheetView>
  </sheetViews>
  <sheetFormatPr defaultRowHeight="15" x14ac:dyDescent="0.25"/>
  <cols>
    <col min="2" max="3" width="13.28515625" bestFit="1" customWidth="1"/>
    <col min="4" max="4" width="24.42578125" bestFit="1" customWidth="1"/>
    <col min="5" max="5" width="15.42578125" bestFit="1" customWidth="1"/>
    <col min="6" max="6" width="21.85546875" customWidth="1"/>
    <col min="7" max="7" width="18.7109375" customWidth="1"/>
    <col min="8" max="9" width="15.42578125" bestFit="1" customWidth="1"/>
    <col min="10" max="10" width="20.42578125" bestFit="1" customWidth="1"/>
    <col min="11" max="11" width="15" bestFit="1" customWidth="1"/>
    <col min="12" max="12" width="15.42578125" bestFit="1" customWidth="1"/>
    <col min="14" max="15" width="13.85546875" bestFit="1" customWidth="1"/>
  </cols>
  <sheetData>
    <row r="4" spans="3:15" x14ac:dyDescent="0.25">
      <c r="C4" s="1" t="s">
        <v>0</v>
      </c>
      <c r="D4" t="s">
        <v>6</v>
      </c>
      <c r="F4" s="1" t="s">
        <v>0</v>
      </c>
      <c r="G4" t="s">
        <v>5</v>
      </c>
      <c r="J4" s="1" t="s">
        <v>60</v>
      </c>
      <c r="K4" s="1" t="s">
        <v>61</v>
      </c>
      <c r="L4" t="s">
        <v>2</v>
      </c>
    </row>
    <row r="5" spans="3:15" x14ac:dyDescent="0.25">
      <c r="C5" s="2" t="s">
        <v>10</v>
      </c>
      <c r="D5" s="5">
        <v>10208203</v>
      </c>
      <c r="F5" s="2" t="s">
        <v>23</v>
      </c>
      <c r="G5" s="5">
        <v>66844</v>
      </c>
      <c r="J5">
        <v>2017</v>
      </c>
      <c r="K5" t="s">
        <v>48</v>
      </c>
      <c r="L5" s="3">
        <v>29309926.500000015</v>
      </c>
      <c r="N5" s="7" t="s">
        <v>73</v>
      </c>
      <c r="O5" s="3">
        <f>AVERAGE(L5:L16)</f>
        <v>114636428.22917156</v>
      </c>
    </row>
    <row r="6" spans="3:15" x14ac:dyDescent="0.25">
      <c r="C6" s="2" t="s">
        <v>20</v>
      </c>
      <c r="D6" s="5">
        <v>9720161</v>
      </c>
      <c r="F6" s="2" t="s">
        <v>24</v>
      </c>
      <c r="G6" s="5">
        <v>250680</v>
      </c>
      <c r="K6" t="s">
        <v>49</v>
      </c>
      <c r="L6" s="3">
        <v>26312235.599999938</v>
      </c>
    </row>
    <row r="7" spans="3:15" x14ac:dyDescent="0.25">
      <c r="C7" s="2" t="s">
        <v>11</v>
      </c>
      <c r="D7" s="5">
        <v>10225719</v>
      </c>
      <c r="F7" s="2" t="s">
        <v>25</v>
      </c>
      <c r="G7" s="5">
        <v>251307</v>
      </c>
      <c r="K7" t="s">
        <v>50</v>
      </c>
      <c r="L7" s="3">
        <v>74726727.050001234</v>
      </c>
    </row>
    <row r="8" spans="3:15" x14ac:dyDescent="0.25">
      <c r="C8" s="2" t="s">
        <v>17</v>
      </c>
      <c r="D8" s="5">
        <v>10242723</v>
      </c>
      <c r="F8" s="2" t="s">
        <v>26</v>
      </c>
      <c r="G8" s="5">
        <v>66606</v>
      </c>
      <c r="K8" t="s">
        <v>51</v>
      </c>
      <c r="L8" s="3">
        <v>154597945.0000146</v>
      </c>
    </row>
    <row r="9" spans="3:15" x14ac:dyDescent="0.25">
      <c r="C9" s="2" t="s">
        <v>7</v>
      </c>
      <c r="D9" s="5">
        <v>32997609</v>
      </c>
      <c r="F9" s="2" t="s">
        <v>27</v>
      </c>
      <c r="G9" s="5">
        <v>24262</v>
      </c>
      <c r="K9" t="s">
        <v>52</v>
      </c>
      <c r="L9" s="3">
        <v>157283209.60001379</v>
      </c>
    </row>
    <row r="10" spans="3:15" x14ac:dyDescent="0.25">
      <c r="C10" s="2" t="s">
        <v>21</v>
      </c>
      <c r="D10" s="5">
        <v>9017737</v>
      </c>
      <c r="F10" s="2" t="s">
        <v>28</v>
      </c>
      <c r="G10" s="5">
        <v>66538</v>
      </c>
      <c r="K10" t="s">
        <v>53</v>
      </c>
      <c r="L10" s="3">
        <v>71811307.249998301</v>
      </c>
    </row>
    <row r="11" spans="3:15" x14ac:dyDescent="0.25">
      <c r="C11" s="2" t="s">
        <v>8</v>
      </c>
      <c r="D11" s="5">
        <v>7943008</v>
      </c>
      <c r="F11" s="2" t="s">
        <v>29</v>
      </c>
      <c r="G11" s="5">
        <v>62979</v>
      </c>
      <c r="K11" t="s">
        <v>54</v>
      </c>
      <c r="L11" s="3">
        <v>29058762.049999893</v>
      </c>
    </row>
    <row r="12" spans="3:15" x14ac:dyDescent="0.25">
      <c r="C12" s="2" t="s">
        <v>9</v>
      </c>
      <c r="D12" s="5">
        <v>9366755</v>
      </c>
      <c r="F12" s="2" t="s">
        <v>30</v>
      </c>
      <c r="G12" s="5">
        <v>66194</v>
      </c>
      <c r="K12" t="s">
        <v>55</v>
      </c>
      <c r="L12" s="3">
        <v>28926895.149999954</v>
      </c>
    </row>
    <row r="13" spans="3:15" x14ac:dyDescent="0.25">
      <c r="C13" s="2" t="s">
        <v>22</v>
      </c>
      <c r="D13" s="5">
        <v>3357796</v>
      </c>
      <c r="F13" s="2" t="s">
        <v>31</v>
      </c>
      <c r="G13" s="5">
        <v>66636</v>
      </c>
      <c r="K13" t="s">
        <v>56</v>
      </c>
      <c r="L13" s="3">
        <v>28252691.549999971</v>
      </c>
    </row>
    <row r="14" spans="3:15" x14ac:dyDescent="0.25">
      <c r="C14" s="2" t="s">
        <v>13</v>
      </c>
      <c r="D14" s="5">
        <v>3873575</v>
      </c>
      <c r="F14" s="2" t="s">
        <v>32</v>
      </c>
      <c r="G14" s="5">
        <v>66212</v>
      </c>
      <c r="K14" t="s">
        <v>57</v>
      </c>
      <c r="L14" s="3">
        <v>172036974.600016</v>
      </c>
    </row>
    <row r="15" spans="3:15" x14ac:dyDescent="0.25">
      <c r="C15" s="2" t="s">
        <v>18</v>
      </c>
      <c r="D15" s="5">
        <v>33041914</v>
      </c>
      <c r="F15" s="2" t="s">
        <v>33</v>
      </c>
      <c r="G15" s="5">
        <v>66463</v>
      </c>
      <c r="K15" t="s">
        <v>58</v>
      </c>
      <c r="L15" s="3">
        <v>310305980.44998401</v>
      </c>
    </row>
    <row r="16" spans="3:15" x14ac:dyDescent="0.25">
      <c r="C16" s="2" t="s">
        <v>14</v>
      </c>
      <c r="D16" s="5">
        <v>10181055</v>
      </c>
      <c r="F16" s="2" t="s">
        <v>34</v>
      </c>
      <c r="G16" s="5">
        <v>39517</v>
      </c>
      <c r="K16" t="s">
        <v>59</v>
      </c>
      <c r="L16" s="3">
        <v>293014483.95003068</v>
      </c>
    </row>
    <row r="17" spans="3:15" x14ac:dyDescent="0.25">
      <c r="C17" s="2" t="s">
        <v>15</v>
      </c>
      <c r="D17" s="5">
        <v>10262409</v>
      </c>
      <c r="F17" s="2" t="s">
        <v>35</v>
      </c>
      <c r="G17" s="5">
        <v>21968</v>
      </c>
      <c r="J17">
        <v>2018</v>
      </c>
      <c r="K17" t="s">
        <v>48</v>
      </c>
      <c r="L17" s="3">
        <v>20034332.749999017</v>
      </c>
      <c r="N17" s="7" t="s">
        <v>74</v>
      </c>
      <c r="O17" s="3">
        <f>AVERAGE(L17:L28)</f>
        <v>77684056.962497249</v>
      </c>
    </row>
    <row r="18" spans="3:15" x14ac:dyDescent="0.25">
      <c r="C18" s="2" t="s">
        <v>19</v>
      </c>
      <c r="D18" s="5">
        <v>4424618</v>
      </c>
      <c r="F18" s="2" t="s">
        <v>36</v>
      </c>
      <c r="G18" s="5">
        <v>47926</v>
      </c>
      <c r="K18" t="s">
        <v>49</v>
      </c>
      <c r="L18" s="3">
        <v>18293496.499999225</v>
      </c>
    </row>
    <row r="19" spans="3:15" x14ac:dyDescent="0.25">
      <c r="C19" s="2" t="s">
        <v>16</v>
      </c>
      <c r="D19" s="5">
        <v>7002932</v>
      </c>
      <c r="F19" s="2" t="s">
        <v>37</v>
      </c>
      <c r="G19" s="5">
        <v>43517</v>
      </c>
      <c r="K19" t="s">
        <v>50</v>
      </c>
      <c r="L19" s="3">
        <v>49971855.3000025</v>
      </c>
    </row>
    <row r="20" spans="3:15" x14ac:dyDescent="0.25">
      <c r="C20" s="2" t="s">
        <v>12</v>
      </c>
      <c r="D20" s="5">
        <v>32929735</v>
      </c>
      <c r="F20" s="2" t="s">
        <v>38</v>
      </c>
      <c r="G20" s="5">
        <v>52954</v>
      </c>
      <c r="K20" t="s">
        <v>51</v>
      </c>
      <c r="L20" s="3">
        <v>105595099.5500143</v>
      </c>
    </row>
    <row r="21" spans="3:15" x14ac:dyDescent="0.25">
      <c r="C21" s="2" t="s">
        <v>1</v>
      </c>
      <c r="D21" s="5">
        <v>204795949</v>
      </c>
      <c r="F21" s="2" t="s">
        <v>39</v>
      </c>
      <c r="G21" s="5">
        <v>66544</v>
      </c>
      <c r="K21" t="s">
        <v>52</v>
      </c>
      <c r="L21" s="3">
        <v>108295145.60001494</v>
      </c>
    </row>
    <row r="22" spans="3:15" x14ac:dyDescent="0.25">
      <c r="F22" s="2" t="s">
        <v>40</v>
      </c>
      <c r="G22" s="5">
        <v>64563</v>
      </c>
      <c r="K22" t="s">
        <v>53</v>
      </c>
      <c r="L22" s="3">
        <v>47543848.200002447</v>
      </c>
    </row>
    <row r="23" spans="3:15" x14ac:dyDescent="0.25">
      <c r="C23" s="6" t="s">
        <v>62</v>
      </c>
      <c r="D23" s="5">
        <f>MEDIAN(D5:D20)</f>
        <v>9950608</v>
      </c>
      <c r="F23" s="2" t="s">
        <v>41</v>
      </c>
      <c r="G23" s="5">
        <v>57702</v>
      </c>
      <c r="K23" t="s">
        <v>54</v>
      </c>
      <c r="L23" s="3">
        <v>19886442.249998916</v>
      </c>
    </row>
    <row r="24" spans="3:15" x14ac:dyDescent="0.25">
      <c r="C24" s="5"/>
      <c r="F24" s="2" t="s">
        <v>42</v>
      </c>
      <c r="G24" s="5">
        <v>66373</v>
      </c>
      <c r="K24" t="s">
        <v>55</v>
      </c>
      <c r="L24" s="3">
        <v>19816735.749998946</v>
      </c>
    </row>
    <row r="25" spans="3:15" x14ac:dyDescent="0.25">
      <c r="C25" s="7" t="s">
        <v>64</v>
      </c>
      <c r="D25" t="s">
        <v>65</v>
      </c>
      <c r="F25" s="2" t="s">
        <v>43</v>
      </c>
      <c r="G25" s="5">
        <v>252006</v>
      </c>
      <c r="K25" t="s">
        <v>56</v>
      </c>
      <c r="L25" s="3">
        <v>19327985.89999909</v>
      </c>
    </row>
    <row r="26" spans="3:15" x14ac:dyDescent="0.25">
      <c r="D26" t="s">
        <v>66</v>
      </c>
      <c r="F26" s="2" t="s">
        <v>44</v>
      </c>
      <c r="G26" s="5">
        <v>66713</v>
      </c>
      <c r="K26" t="s">
        <v>57</v>
      </c>
      <c r="L26" s="3">
        <v>114375373.1500172</v>
      </c>
    </row>
    <row r="27" spans="3:15" x14ac:dyDescent="0.25">
      <c r="D27" t="s">
        <v>67</v>
      </c>
      <c r="F27" s="2" t="s">
        <v>45</v>
      </c>
      <c r="G27" s="5">
        <v>251887</v>
      </c>
      <c r="K27" t="s">
        <v>58</v>
      </c>
      <c r="L27" s="3">
        <v>209606879.19996142</v>
      </c>
    </row>
    <row r="28" spans="3:15" x14ac:dyDescent="0.25">
      <c r="F28" s="2" t="s">
        <v>46</v>
      </c>
      <c r="G28" s="5">
        <v>66997</v>
      </c>
      <c r="K28" t="s">
        <v>59</v>
      </c>
      <c r="L28" s="3">
        <v>199461489.39995915</v>
      </c>
    </row>
    <row r="29" spans="3:15" x14ac:dyDescent="0.25">
      <c r="F29" s="2" t="s">
        <v>47</v>
      </c>
      <c r="G29" s="5">
        <v>66407</v>
      </c>
      <c r="J29">
        <v>2019</v>
      </c>
      <c r="K29" t="s">
        <v>48</v>
      </c>
      <c r="L29" s="3">
        <v>6608339.0500000585</v>
      </c>
      <c r="N29" s="7" t="s">
        <v>70</v>
      </c>
      <c r="O29" s="3">
        <f>AVERAGE(L29:L40)</f>
        <v>25201026.891668465</v>
      </c>
    </row>
    <row r="30" spans="3:15" x14ac:dyDescent="0.25">
      <c r="F30" s="2" t="s">
        <v>1</v>
      </c>
      <c r="G30" s="5">
        <v>2219795</v>
      </c>
      <c r="K30" t="s">
        <v>49</v>
      </c>
      <c r="L30" s="3">
        <v>5822378.750000068</v>
      </c>
    </row>
    <row r="31" spans="3:15" x14ac:dyDescent="0.25">
      <c r="K31" t="s">
        <v>50</v>
      </c>
      <c r="L31" s="3">
        <v>16864207.49999968</v>
      </c>
    </row>
    <row r="32" spans="3:15" x14ac:dyDescent="0.25">
      <c r="F32" s="6" t="s">
        <v>63</v>
      </c>
      <c r="G32" s="5">
        <f>MEDIAN(G5:G29)</f>
        <v>66407</v>
      </c>
      <c r="K32" t="s">
        <v>51</v>
      </c>
      <c r="L32" s="3">
        <v>33762559.250002228</v>
      </c>
    </row>
    <row r="33" spans="3:15" x14ac:dyDescent="0.25">
      <c r="K33" t="s">
        <v>52</v>
      </c>
      <c r="L33" s="3">
        <v>34575675.600001924</v>
      </c>
    </row>
    <row r="34" spans="3:15" x14ac:dyDescent="0.25">
      <c r="F34" s="7" t="s">
        <v>64</v>
      </c>
      <c r="G34" t="s">
        <v>68</v>
      </c>
      <c r="K34" t="s">
        <v>53</v>
      </c>
      <c r="L34" s="3">
        <v>15869595.64999984</v>
      </c>
    </row>
    <row r="35" spans="3:15" x14ac:dyDescent="0.25">
      <c r="G35" t="s">
        <v>69</v>
      </c>
      <c r="K35" t="s">
        <v>54</v>
      </c>
      <c r="L35" s="3">
        <v>6618540.9500000477</v>
      </c>
    </row>
    <row r="36" spans="3:15" x14ac:dyDescent="0.25">
      <c r="K36" t="s">
        <v>55</v>
      </c>
      <c r="L36" s="3">
        <v>6150138.3000000482</v>
      </c>
    </row>
    <row r="37" spans="3:15" x14ac:dyDescent="0.25">
      <c r="K37" t="s">
        <v>56</v>
      </c>
      <c r="L37" s="3">
        <v>6333998.9500000523</v>
      </c>
    </row>
    <row r="38" spans="3:15" x14ac:dyDescent="0.25">
      <c r="C38" s="1" t="s">
        <v>0</v>
      </c>
      <c r="D38" t="s">
        <v>4</v>
      </c>
      <c r="K38" t="s">
        <v>57</v>
      </c>
      <c r="L38" s="3">
        <v>36554302.600002207</v>
      </c>
    </row>
    <row r="39" spans="3:15" x14ac:dyDescent="0.25">
      <c r="C39" s="2" t="s">
        <v>79</v>
      </c>
      <c r="D39" s="4">
        <v>0.11055527631757457</v>
      </c>
      <c r="K39" t="s">
        <v>58</v>
      </c>
      <c r="L39" s="3">
        <v>68389701.050012141</v>
      </c>
    </row>
    <row r="40" spans="3:15" x14ac:dyDescent="0.25">
      <c r="C40" s="2" t="s">
        <v>80</v>
      </c>
      <c r="D40" s="4">
        <v>0.19704528658717907</v>
      </c>
      <c r="K40" t="s">
        <v>59</v>
      </c>
      <c r="L40" s="3">
        <v>64862885.050003245</v>
      </c>
    </row>
    <row r="41" spans="3:15" x14ac:dyDescent="0.25">
      <c r="C41" s="2" t="s">
        <v>81</v>
      </c>
      <c r="D41" s="4">
        <v>0.21912836873532249</v>
      </c>
      <c r="J41">
        <v>2020</v>
      </c>
      <c r="K41" t="s">
        <v>48</v>
      </c>
      <c r="L41" s="3">
        <v>19353075.349999767</v>
      </c>
      <c r="N41" s="7" t="s">
        <v>75</v>
      </c>
      <c r="O41" s="3">
        <f>AVERAGE(L41:L52)</f>
        <v>77205943.533333614</v>
      </c>
    </row>
    <row r="42" spans="3:15" x14ac:dyDescent="0.25">
      <c r="C42" s="2" t="s">
        <v>82</v>
      </c>
      <c r="D42" s="4">
        <v>0.17261690358158382</v>
      </c>
      <c r="K42" t="s">
        <v>49</v>
      </c>
      <c r="L42" s="3">
        <v>17803894.849999953</v>
      </c>
    </row>
    <row r="43" spans="3:15" x14ac:dyDescent="0.25">
      <c r="C43" s="2" t="s">
        <v>83</v>
      </c>
      <c r="D43" s="4">
        <v>0.17253897109336641</v>
      </c>
      <c r="K43" t="s">
        <v>50</v>
      </c>
      <c r="L43" s="3">
        <v>50146969.800000533</v>
      </c>
    </row>
    <row r="44" spans="3:15" x14ac:dyDescent="0.25">
      <c r="C44" s="2" t="s">
        <v>84</v>
      </c>
      <c r="D44" s="4">
        <v>0.12811519368497848</v>
      </c>
      <c r="K44" t="s">
        <v>51</v>
      </c>
      <c r="L44" s="3">
        <v>105844526.35001329</v>
      </c>
    </row>
    <row r="45" spans="3:15" x14ac:dyDescent="0.25">
      <c r="C45" s="2" t="s">
        <v>1</v>
      </c>
      <c r="D45" s="4">
        <v>1</v>
      </c>
      <c r="K45" t="s">
        <v>52</v>
      </c>
      <c r="L45" s="3">
        <v>106500329.1500136</v>
      </c>
    </row>
    <row r="46" spans="3:15" x14ac:dyDescent="0.25">
      <c r="K46" t="s">
        <v>53</v>
      </c>
      <c r="L46" s="3">
        <v>48044398.35000059</v>
      </c>
    </row>
    <row r="47" spans="3:15" x14ac:dyDescent="0.25">
      <c r="C47" s="6" t="s">
        <v>85</v>
      </c>
      <c r="D47" t="s">
        <v>86</v>
      </c>
      <c r="K47" t="s">
        <v>54</v>
      </c>
      <c r="L47" s="3">
        <v>19798365.199999779</v>
      </c>
    </row>
    <row r="48" spans="3:15" x14ac:dyDescent="0.25">
      <c r="K48" t="s">
        <v>55</v>
      </c>
      <c r="L48" s="3">
        <v>19433746.399999805</v>
      </c>
    </row>
    <row r="49" spans="3:15" x14ac:dyDescent="0.25">
      <c r="K49" t="s">
        <v>56</v>
      </c>
      <c r="L49" s="3">
        <v>18975848.149999797</v>
      </c>
    </row>
    <row r="50" spans="3:15" x14ac:dyDescent="0.25">
      <c r="K50" t="s">
        <v>57</v>
      </c>
      <c r="L50" s="3">
        <v>115160417.20001404</v>
      </c>
    </row>
    <row r="51" spans="3:15" x14ac:dyDescent="0.25">
      <c r="C51" s="1" t="s">
        <v>0</v>
      </c>
      <c r="D51" t="s">
        <v>2</v>
      </c>
      <c r="E51" t="s">
        <v>3</v>
      </c>
      <c r="F51" s="7" t="s">
        <v>87</v>
      </c>
      <c r="K51" t="s">
        <v>58</v>
      </c>
      <c r="L51" s="3">
        <v>208693107.54997632</v>
      </c>
    </row>
    <row r="52" spans="3:15" x14ac:dyDescent="0.25">
      <c r="C52" s="2">
        <v>2017</v>
      </c>
      <c r="D52" s="3">
        <v>1375637138.749989</v>
      </c>
      <c r="E52" s="3">
        <v>574746292.04610717</v>
      </c>
      <c r="F52" t="b">
        <f>D52&gt;E52</f>
        <v>1</v>
      </c>
      <c r="K52" t="s">
        <v>59</v>
      </c>
      <c r="L52" s="3">
        <v>196716644.04998577</v>
      </c>
    </row>
    <row r="53" spans="3:15" x14ac:dyDescent="0.25">
      <c r="C53" s="2">
        <v>2018</v>
      </c>
      <c r="D53" s="3">
        <v>932208683.55000257</v>
      </c>
      <c r="E53" s="3">
        <v>394605900.67400497</v>
      </c>
      <c r="F53" t="b">
        <f t="shared" ref="F53:F59" si="0">D53&gt;E53</f>
        <v>1</v>
      </c>
      <c r="J53">
        <v>2021</v>
      </c>
      <c r="K53" t="s">
        <v>48</v>
      </c>
      <c r="L53" s="3">
        <v>15371361.299999848</v>
      </c>
      <c r="N53" s="7" t="s">
        <v>76</v>
      </c>
      <c r="O53" s="3">
        <f>AVERAGE(L53:L64)</f>
        <v>60911655.37500599</v>
      </c>
    </row>
    <row r="54" spans="3:15" x14ac:dyDescent="0.25">
      <c r="C54" s="2">
        <v>2019</v>
      </c>
      <c r="D54" s="3">
        <v>302412322.69999737</v>
      </c>
      <c r="E54" s="3">
        <v>127938195.93099825</v>
      </c>
      <c r="F54" t="b">
        <f t="shared" si="0"/>
        <v>1</v>
      </c>
      <c r="K54" t="s">
        <v>49</v>
      </c>
      <c r="L54" s="3">
        <v>14129628.14999984</v>
      </c>
    </row>
    <row r="55" spans="3:15" x14ac:dyDescent="0.25">
      <c r="C55" s="2">
        <v>2020</v>
      </c>
      <c r="D55" s="3">
        <v>926471322.39996767</v>
      </c>
      <c r="E55" s="3">
        <v>386216671.37342465</v>
      </c>
      <c r="F55" t="b">
        <f t="shared" si="0"/>
        <v>1</v>
      </c>
      <c r="K55" t="s">
        <v>50</v>
      </c>
      <c r="L55" s="3">
        <v>40178880.749998324</v>
      </c>
    </row>
    <row r="56" spans="3:15" x14ac:dyDescent="0.25">
      <c r="C56" s="2">
        <v>2021</v>
      </c>
      <c r="D56" s="3">
        <v>730939864.49995792</v>
      </c>
      <c r="E56" s="3">
        <v>301809355.10387135</v>
      </c>
      <c r="F56" t="b">
        <f t="shared" si="0"/>
        <v>1</v>
      </c>
      <c r="K56" t="s">
        <v>51</v>
      </c>
      <c r="L56" s="3">
        <v>81458148.050006419</v>
      </c>
    </row>
    <row r="57" spans="3:15" x14ac:dyDescent="0.25">
      <c r="C57" s="2">
        <v>2022</v>
      </c>
      <c r="D57" s="3">
        <v>1021245757.1499175</v>
      </c>
      <c r="E57" s="3">
        <v>441747576.43958908</v>
      </c>
      <c r="F57" t="b">
        <f t="shared" si="0"/>
        <v>1</v>
      </c>
      <c r="K57" t="s">
        <v>52</v>
      </c>
      <c r="L57" s="3">
        <v>83648350.200006574</v>
      </c>
    </row>
    <row r="58" spans="3:15" x14ac:dyDescent="0.25">
      <c r="C58" s="2">
        <v>2023</v>
      </c>
      <c r="D58" s="3">
        <v>409701691.65000206</v>
      </c>
      <c r="E58" s="3">
        <v>169037977.77305743</v>
      </c>
      <c r="F58" t="b">
        <f t="shared" si="0"/>
        <v>1</v>
      </c>
      <c r="K58" t="s">
        <v>53</v>
      </c>
      <c r="L58" s="3">
        <v>37698949.849997751</v>
      </c>
    </row>
    <row r="59" spans="3:15" x14ac:dyDescent="0.25">
      <c r="C59" s="2">
        <v>2024</v>
      </c>
      <c r="D59" s="3">
        <v>42270355.849999979</v>
      </c>
      <c r="E59" s="3">
        <v>17835725.552298434</v>
      </c>
      <c r="F59" t="b">
        <f t="shared" si="0"/>
        <v>1</v>
      </c>
      <c r="K59" t="s">
        <v>54</v>
      </c>
      <c r="L59" s="3">
        <v>15560559.549999816</v>
      </c>
    </row>
    <row r="60" spans="3:15" x14ac:dyDescent="0.25">
      <c r="C60" s="2" t="s">
        <v>1</v>
      </c>
      <c r="D60" s="3">
        <v>5740887136.5499973</v>
      </c>
      <c r="E60" s="3">
        <v>2413937694.8932762</v>
      </c>
      <c r="F60" s="7" t="s">
        <v>64</v>
      </c>
      <c r="G60" s="8" t="s">
        <v>88</v>
      </c>
      <c r="K60" t="s">
        <v>55</v>
      </c>
      <c r="L60" s="3">
        <v>15472965.149999857</v>
      </c>
    </row>
    <row r="61" spans="3:15" x14ac:dyDescent="0.25">
      <c r="K61" t="s">
        <v>56</v>
      </c>
      <c r="L61" s="3">
        <v>15425281.849999852</v>
      </c>
    </row>
    <row r="62" spans="3:15" x14ac:dyDescent="0.25">
      <c r="K62" t="s">
        <v>57</v>
      </c>
      <c r="L62" s="3">
        <v>90882542.050007448</v>
      </c>
    </row>
    <row r="63" spans="3:15" x14ac:dyDescent="0.25">
      <c r="K63" t="s">
        <v>58</v>
      </c>
      <c r="L63" s="3">
        <v>165051313.40002835</v>
      </c>
    </row>
    <row r="64" spans="3:15" x14ac:dyDescent="0.25">
      <c r="K64" t="s">
        <v>59</v>
      </c>
      <c r="L64" s="3">
        <v>156061884.20002782</v>
      </c>
    </row>
    <row r="65" spans="10:15" x14ac:dyDescent="0.25">
      <c r="J65">
        <v>2022</v>
      </c>
      <c r="K65" t="s">
        <v>48</v>
      </c>
      <c r="L65" s="3">
        <v>21705875.849999651</v>
      </c>
      <c r="N65" s="7" t="s">
        <v>77</v>
      </c>
      <c r="O65" s="3">
        <f>AVERAGE(L65:L76)</f>
        <v>85103813.095830604</v>
      </c>
    </row>
    <row r="66" spans="10:15" x14ac:dyDescent="0.25">
      <c r="K66" t="s">
        <v>49</v>
      </c>
      <c r="L66" s="3">
        <v>19040783.949999675</v>
      </c>
    </row>
    <row r="67" spans="10:15" x14ac:dyDescent="0.25">
      <c r="K67" t="s">
        <v>50</v>
      </c>
      <c r="L67" s="3">
        <v>55006608.550002955</v>
      </c>
    </row>
    <row r="68" spans="10:15" x14ac:dyDescent="0.25">
      <c r="K68" t="s">
        <v>51</v>
      </c>
      <c r="L68" s="3">
        <v>115682115.25001498</v>
      </c>
    </row>
    <row r="69" spans="10:15" x14ac:dyDescent="0.25">
      <c r="K69" t="s">
        <v>52</v>
      </c>
      <c r="L69" s="3">
        <v>117123113.35001501</v>
      </c>
    </row>
    <row r="70" spans="10:15" x14ac:dyDescent="0.25">
      <c r="K70" t="s">
        <v>53</v>
      </c>
      <c r="L70" s="3">
        <v>52691962.300002523</v>
      </c>
    </row>
    <row r="71" spans="10:15" x14ac:dyDescent="0.25">
      <c r="K71" t="s">
        <v>54</v>
      </c>
      <c r="L71" s="3">
        <v>21253711.249999702</v>
      </c>
    </row>
    <row r="72" spans="10:15" x14ac:dyDescent="0.25">
      <c r="K72" t="s">
        <v>55</v>
      </c>
      <c r="L72" s="3">
        <v>21458445.749999549</v>
      </c>
    </row>
    <row r="73" spans="10:15" x14ac:dyDescent="0.25">
      <c r="K73" t="s">
        <v>56</v>
      </c>
      <c r="L73" s="3">
        <v>21097498.749999672</v>
      </c>
    </row>
    <row r="74" spans="10:15" x14ac:dyDescent="0.25">
      <c r="K74" t="s">
        <v>57</v>
      </c>
      <c r="L74" s="3">
        <v>126468495.25001556</v>
      </c>
    </row>
    <row r="75" spans="10:15" x14ac:dyDescent="0.25">
      <c r="K75" t="s">
        <v>58</v>
      </c>
      <c r="L75" s="3">
        <v>231573929.74995986</v>
      </c>
    </row>
    <row r="76" spans="10:15" x14ac:dyDescent="0.25">
      <c r="K76" t="s">
        <v>59</v>
      </c>
      <c r="L76" s="3">
        <v>218143217.14995837</v>
      </c>
    </row>
    <row r="77" spans="10:15" x14ac:dyDescent="0.25">
      <c r="J77">
        <v>2023</v>
      </c>
      <c r="K77" t="s">
        <v>48</v>
      </c>
      <c r="L77" s="3">
        <v>8747756.0500001311</v>
      </c>
      <c r="N77" s="7" t="s">
        <v>78</v>
      </c>
      <c r="O77" s="3">
        <f>AVERAGE(L77:L88)</f>
        <v>34141807.6375008</v>
      </c>
    </row>
    <row r="78" spans="10:15" x14ac:dyDescent="0.25">
      <c r="K78" t="s">
        <v>49</v>
      </c>
      <c r="L78" s="3">
        <v>7850004.600000049</v>
      </c>
    </row>
    <row r="79" spans="10:15" x14ac:dyDescent="0.25">
      <c r="K79" t="s">
        <v>50</v>
      </c>
      <c r="L79" s="3">
        <v>22405052.549999658</v>
      </c>
    </row>
    <row r="80" spans="10:15" x14ac:dyDescent="0.25">
      <c r="K80" t="s">
        <v>51</v>
      </c>
      <c r="L80" s="3">
        <v>45644726.099998169</v>
      </c>
    </row>
    <row r="81" spans="10:12" x14ac:dyDescent="0.25">
      <c r="K81" t="s">
        <v>52</v>
      </c>
      <c r="L81" s="3">
        <v>47349811.449998118</v>
      </c>
    </row>
    <row r="82" spans="10:12" x14ac:dyDescent="0.25">
      <c r="K82" t="s">
        <v>53</v>
      </c>
      <c r="L82" s="3">
        <v>20463047.649999637</v>
      </c>
    </row>
    <row r="83" spans="10:12" x14ac:dyDescent="0.25">
      <c r="K83" t="s">
        <v>54</v>
      </c>
      <c r="L83" s="3">
        <v>8631885.4000001084</v>
      </c>
    </row>
    <row r="84" spans="10:12" x14ac:dyDescent="0.25">
      <c r="K84" t="s">
        <v>55</v>
      </c>
      <c r="L84" s="3">
        <v>8789119.6500001159</v>
      </c>
    </row>
    <row r="85" spans="10:12" x14ac:dyDescent="0.25">
      <c r="K85" t="s">
        <v>56</v>
      </c>
      <c r="L85" s="3">
        <v>8474881.850000089</v>
      </c>
    </row>
    <row r="86" spans="10:12" x14ac:dyDescent="0.25">
      <c r="K86" t="s">
        <v>57</v>
      </c>
      <c r="L86" s="3">
        <v>51198485.450002111</v>
      </c>
    </row>
    <row r="87" spans="10:12" x14ac:dyDescent="0.25">
      <c r="K87" t="s">
        <v>58</v>
      </c>
      <c r="L87" s="3">
        <v>93043058.550005898</v>
      </c>
    </row>
    <row r="88" spans="10:12" x14ac:dyDescent="0.25">
      <c r="K88" t="s">
        <v>59</v>
      </c>
      <c r="L88" s="3">
        <v>87103862.350005552</v>
      </c>
    </row>
    <row r="89" spans="10:12" x14ac:dyDescent="0.25">
      <c r="J89">
        <v>2024</v>
      </c>
      <c r="K89" t="s">
        <v>48</v>
      </c>
      <c r="L89" s="3">
        <v>16977254.400000002</v>
      </c>
    </row>
    <row r="90" spans="10:12" x14ac:dyDescent="0.25">
      <c r="K90" t="s">
        <v>49</v>
      </c>
      <c r="L90" s="3">
        <v>16677316.100000005</v>
      </c>
    </row>
    <row r="91" spans="10:12" x14ac:dyDescent="0.25">
      <c r="K91" t="s">
        <v>50</v>
      </c>
      <c r="L91" s="3">
        <v>8615785.3500000071</v>
      </c>
    </row>
    <row r="92" spans="10:12" x14ac:dyDescent="0.25">
      <c r="J92" t="s">
        <v>1</v>
      </c>
      <c r="L92" s="3">
        <v>5740887136.5499973</v>
      </c>
    </row>
    <row r="94" spans="10:12" x14ac:dyDescent="0.25">
      <c r="J94" s="7" t="s">
        <v>64</v>
      </c>
      <c r="K94" t="s">
        <v>71</v>
      </c>
    </row>
    <row r="95" spans="10:12" x14ac:dyDescent="0.25">
      <c r="K95" t="s">
        <v>72</v>
      </c>
    </row>
  </sheetData>
  <conditionalFormatting pivot="1" sqref="D5:D20">
    <cfRule type="expression" dxfId="22" priority="37">
      <formula>$D5&gt;=$D$23</formula>
    </cfRule>
  </conditionalFormatting>
  <conditionalFormatting pivot="1" sqref="D5:D20">
    <cfRule type="expression" dxfId="21" priority="36">
      <formula>$D5&lt;9000000</formula>
    </cfRule>
  </conditionalFormatting>
  <conditionalFormatting pivot="1" sqref="G5:G29">
    <cfRule type="top10" dxfId="20" priority="34" bottom="1" rank="10"/>
  </conditionalFormatting>
  <conditionalFormatting pivot="1" sqref="G5:G29">
    <cfRule type="top10" dxfId="19" priority="33" rank="5"/>
  </conditionalFormatting>
  <conditionalFormatting pivot="1" sqref="L29:L40">
    <cfRule type="top10" dxfId="18" priority="32" rank="5"/>
  </conditionalFormatting>
  <conditionalFormatting pivot="1" sqref="L41:L52">
    <cfRule type="top10" dxfId="17" priority="31" rank="5"/>
  </conditionalFormatting>
  <conditionalFormatting pivot="1" sqref="L53:L64">
    <cfRule type="top10" dxfId="16" priority="30" rank="5"/>
  </conditionalFormatting>
  <conditionalFormatting pivot="1" sqref="L29:L40">
    <cfRule type="top10" dxfId="15" priority="29" bottom="1" rank="5"/>
  </conditionalFormatting>
  <conditionalFormatting pivot="1" sqref="L41:L52">
    <cfRule type="top10" dxfId="14" priority="28" bottom="1" rank="5"/>
  </conditionalFormatting>
  <conditionalFormatting pivot="1" sqref="L53:L64">
    <cfRule type="top10" dxfId="13" priority="27" bottom="1" rank="5"/>
  </conditionalFormatting>
  <conditionalFormatting pivot="1" sqref="L5:L16">
    <cfRule type="top10" dxfId="12" priority="26" rank="5"/>
  </conditionalFormatting>
  <conditionalFormatting pivot="1" sqref="L17:L28">
    <cfRule type="top10" dxfId="11" priority="25" rank="5"/>
  </conditionalFormatting>
  <conditionalFormatting pivot="1" sqref="L65:L76">
    <cfRule type="top10" dxfId="10" priority="24" rank="5"/>
  </conditionalFormatting>
  <conditionalFormatting pivot="1" sqref="L77:L91">
    <cfRule type="top10" dxfId="9" priority="23" rank="5"/>
  </conditionalFormatting>
  <conditionalFormatting pivot="1" sqref="L5:L16">
    <cfRule type="top10" dxfId="8" priority="22" bottom="1" rank="5"/>
  </conditionalFormatting>
  <conditionalFormatting pivot="1" sqref="L17:L28">
    <cfRule type="top10" dxfId="7" priority="21" bottom="1" rank="5"/>
  </conditionalFormatting>
  <conditionalFormatting pivot="1" sqref="L65:L76">
    <cfRule type="top10" dxfId="6" priority="20" bottom="1" rank="5"/>
  </conditionalFormatting>
  <conditionalFormatting pivot="1" sqref="L77:L88">
    <cfRule type="top10" dxfId="5" priority="19" bottom="1" rank="5"/>
  </conditionalFormatting>
  <conditionalFormatting pivot="1" sqref="D39:D44">
    <cfRule type="top10" dxfId="4" priority="2" rank="3"/>
  </conditionalFormatting>
  <pageMargins left="0.7" right="0.7" top="0.75" bottom="0.75" header="0.3" footer="0.3"/>
  <pageSetup orientation="portrait"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A614C3-4A7D-4B0A-9F7C-25079A6BE4AD}">
  <dimension ref="B16:O152"/>
  <sheetViews>
    <sheetView topLeftCell="A62" zoomScale="40" zoomScaleNormal="40" workbookViewId="0">
      <selection activeCell="M141" sqref="M141"/>
    </sheetView>
  </sheetViews>
  <sheetFormatPr defaultRowHeight="15" x14ac:dyDescent="0.25"/>
  <cols>
    <col min="2" max="2" width="14.5703125" bestFit="1" customWidth="1"/>
    <col min="3" max="3" width="15" bestFit="1" customWidth="1"/>
    <col min="4" max="4" width="13.85546875" bestFit="1" customWidth="1"/>
    <col min="5" max="5" width="14" bestFit="1" customWidth="1"/>
    <col min="6" max="6" width="15.42578125" bestFit="1" customWidth="1"/>
    <col min="7" max="7" width="14.5703125" bestFit="1" customWidth="1"/>
    <col min="8" max="8" width="15.140625" customWidth="1"/>
    <col min="9" max="9" width="19.85546875" customWidth="1"/>
    <col min="10" max="10" width="20.140625" customWidth="1"/>
    <col min="11" max="11" width="15.42578125" bestFit="1" customWidth="1"/>
    <col min="12" max="12" width="16.42578125" customWidth="1"/>
    <col min="13" max="14" width="18.42578125" bestFit="1" customWidth="1"/>
    <col min="15" max="16" width="15.42578125" bestFit="1" customWidth="1"/>
  </cols>
  <sheetData>
    <row r="16" spans="2:12" x14ac:dyDescent="0.25">
      <c r="B16" s="1" t="s">
        <v>60</v>
      </c>
      <c r="C16" s="1" t="s">
        <v>61</v>
      </c>
      <c r="D16" t="s">
        <v>89</v>
      </c>
      <c r="E16" t="s">
        <v>90</v>
      </c>
      <c r="F16" t="s">
        <v>91</v>
      </c>
      <c r="H16" s="1" t="s">
        <v>60</v>
      </c>
      <c r="I16" s="1" t="s">
        <v>61</v>
      </c>
      <c r="J16" t="s">
        <v>94</v>
      </c>
      <c r="K16" t="s">
        <v>95</v>
      </c>
      <c r="L16" t="s">
        <v>96</v>
      </c>
    </row>
    <row r="17" spans="2:12" x14ac:dyDescent="0.25">
      <c r="B17">
        <v>2017</v>
      </c>
      <c r="C17" t="s">
        <v>48</v>
      </c>
      <c r="D17" s="3">
        <v>29309926.500000019</v>
      </c>
      <c r="E17" s="3">
        <v>1042270</v>
      </c>
      <c r="F17" s="3">
        <v>17073473.053144343</v>
      </c>
      <c r="H17">
        <v>2018</v>
      </c>
      <c r="I17" t="s">
        <v>48</v>
      </c>
      <c r="J17" s="3">
        <v>29309926.500000004</v>
      </c>
      <c r="K17" s="3">
        <v>1042270</v>
      </c>
      <c r="L17" s="3">
        <v>17073473.053144388</v>
      </c>
    </row>
    <row r="18" spans="2:12" x14ac:dyDescent="0.25">
      <c r="C18" t="s">
        <v>49</v>
      </c>
      <c r="D18" s="3">
        <v>26312235.599999934</v>
      </c>
      <c r="E18" s="3">
        <v>945668</v>
      </c>
      <c r="F18" s="3">
        <v>15336009.601372033</v>
      </c>
      <c r="I18" t="s">
        <v>49</v>
      </c>
      <c r="J18" s="3">
        <v>55622162.100000001</v>
      </c>
      <c r="K18" s="3">
        <v>1987938</v>
      </c>
      <c r="L18" s="3">
        <v>32409482.654516555</v>
      </c>
    </row>
    <row r="19" spans="2:12" x14ac:dyDescent="0.25">
      <c r="C19" t="s">
        <v>50</v>
      </c>
      <c r="D19" s="3">
        <v>74726727.050001234</v>
      </c>
      <c r="E19" s="3">
        <v>2671759</v>
      </c>
      <c r="F19" s="3">
        <v>43532103.842232622</v>
      </c>
      <c r="I19" t="s">
        <v>50</v>
      </c>
      <c r="J19" s="3">
        <v>130348889.14999998</v>
      </c>
      <c r="K19" s="3">
        <v>4659697</v>
      </c>
      <c r="L19" s="3">
        <v>75941586.496748477</v>
      </c>
    </row>
    <row r="20" spans="2:12" x14ac:dyDescent="0.25">
      <c r="C20" t="s">
        <v>51</v>
      </c>
      <c r="D20" s="3">
        <v>154597945.0000146</v>
      </c>
      <c r="E20" s="3">
        <v>5515000</v>
      </c>
      <c r="F20" s="3">
        <v>90017603.486450598</v>
      </c>
      <c r="I20" t="s">
        <v>51</v>
      </c>
      <c r="J20" s="3">
        <v>284946834.14999998</v>
      </c>
      <c r="K20" s="3">
        <v>10174697</v>
      </c>
      <c r="L20" s="3">
        <v>165959189.98318207</v>
      </c>
    </row>
    <row r="21" spans="2:12" x14ac:dyDescent="0.25">
      <c r="C21" t="s">
        <v>52</v>
      </c>
      <c r="D21" s="3">
        <v>157283209.60001379</v>
      </c>
      <c r="E21" s="3">
        <v>5625768</v>
      </c>
      <c r="F21" s="3">
        <v>91562778.576658159</v>
      </c>
      <c r="I21" t="s">
        <v>52</v>
      </c>
      <c r="J21" s="3">
        <v>442230043.75000012</v>
      </c>
      <c r="K21" s="3">
        <v>15800465</v>
      </c>
      <c r="L21" s="3">
        <v>257521968.55982447</v>
      </c>
    </row>
    <row r="22" spans="2:12" x14ac:dyDescent="0.25">
      <c r="C22" t="s">
        <v>53</v>
      </c>
      <c r="D22" s="3">
        <v>71811307.249998301</v>
      </c>
      <c r="E22" s="3">
        <v>2557515</v>
      </c>
      <c r="F22" s="3">
        <v>41809820.365031943</v>
      </c>
      <c r="I22" t="s">
        <v>53</v>
      </c>
      <c r="J22" s="3">
        <v>514041351.00000024</v>
      </c>
      <c r="K22" s="3">
        <v>18357980</v>
      </c>
      <c r="L22" s="3">
        <v>299331788.92485869</v>
      </c>
    </row>
    <row r="23" spans="2:12" x14ac:dyDescent="0.25">
      <c r="C23" t="s">
        <v>54</v>
      </c>
      <c r="D23" s="3">
        <v>29058762.049999893</v>
      </c>
      <c r="E23" s="3">
        <v>1036139</v>
      </c>
      <c r="F23" s="3">
        <v>16922734.776101314</v>
      </c>
      <c r="I23" t="s">
        <v>54</v>
      </c>
      <c r="J23" s="3">
        <v>543100113.05000043</v>
      </c>
      <c r="K23" s="3">
        <v>19394119</v>
      </c>
      <c r="L23" s="3">
        <v>316254523.70096028</v>
      </c>
    </row>
    <row r="24" spans="2:12" x14ac:dyDescent="0.25">
      <c r="C24" t="s">
        <v>55</v>
      </c>
      <c r="D24" s="3">
        <v>28926895.149999954</v>
      </c>
      <c r="E24" s="3">
        <v>1032717</v>
      </c>
      <c r="F24" s="3">
        <v>16830082.843715928</v>
      </c>
      <c r="I24" t="s">
        <v>55</v>
      </c>
      <c r="J24" s="3">
        <v>572027008.20000017</v>
      </c>
      <c r="K24" s="3">
        <v>20426836</v>
      </c>
      <c r="L24" s="3">
        <v>333084606.54467607</v>
      </c>
    </row>
    <row r="25" spans="2:12" x14ac:dyDescent="0.25">
      <c r="C25" t="s">
        <v>56</v>
      </c>
      <c r="D25" s="3">
        <v>28252691.549999975</v>
      </c>
      <c r="E25" s="3">
        <v>1009269</v>
      </c>
      <c r="F25" s="3">
        <v>16445054.630019449</v>
      </c>
      <c r="I25" t="s">
        <v>56</v>
      </c>
      <c r="J25" s="3">
        <v>600279699.75000024</v>
      </c>
      <c r="K25" s="3">
        <v>21436105</v>
      </c>
      <c r="L25" s="3">
        <v>349529661.17469561</v>
      </c>
    </row>
    <row r="26" spans="2:12" x14ac:dyDescent="0.25">
      <c r="C26" t="s">
        <v>57</v>
      </c>
      <c r="D26" s="3">
        <v>172036974.60001597</v>
      </c>
      <c r="E26" s="3">
        <v>6125268</v>
      </c>
      <c r="F26" s="3">
        <v>100120032.9298273</v>
      </c>
      <c r="I26" t="s">
        <v>57</v>
      </c>
      <c r="J26" s="3">
        <v>772316674.35000014</v>
      </c>
      <c r="K26" s="3">
        <v>27561373</v>
      </c>
      <c r="L26" s="3">
        <v>449649694.10450453</v>
      </c>
    </row>
    <row r="27" spans="2:12" x14ac:dyDescent="0.25">
      <c r="C27" t="s">
        <v>58</v>
      </c>
      <c r="D27" s="3">
        <v>310305980.44998401</v>
      </c>
      <c r="E27" s="3">
        <v>11084331</v>
      </c>
      <c r="F27" s="3">
        <v>180608036.09459198</v>
      </c>
      <c r="I27" t="s">
        <v>58</v>
      </c>
      <c r="J27" s="3">
        <v>1082622654.8000009</v>
      </c>
      <c r="K27" s="3">
        <v>38645704</v>
      </c>
      <c r="L27" s="3">
        <v>630257730.19910419</v>
      </c>
    </row>
    <row r="28" spans="2:12" x14ac:dyDescent="0.25">
      <c r="C28" t="s">
        <v>59</v>
      </c>
      <c r="D28" s="3">
        <v>293014483.95003068</v>
      </c>
      <c r="E28" s="3">
        <v>10427661</v>
      </c>
      <c r="F28" s="3">
        <v>170633116.50483596</v>
      </c>
      <c r="I28" t="s">
        <v>59</v>
      </c>
      <c r="J28" s="3">
        <v>1375637138.7500005</v>
      </c>
      <c r="K28" s="3">
        <v>49073365</v>
      </c>
      <c r="L28" s="3">
        <v>800890846.70390069</v>
      </c>
    </row>
    <row r="29" spans="2:12" x14ac:dyDescent="0.25">
      <c r="B29">
        <v>2018</v>
      </c>
      <c r="C29" t="s">
        <v>48</v>
      </c>
      <c r="D29" s="3">
        <v>20034332.749999017</v>
      </c>
      <c r="E29" s="3">
        <v>717665</v>
      </c>
      <c r="F29" s="3">
        <v>11596587.39878696</v>
      </c>
      <c r="H29">
        <v>2019</v>
      </c>
      <c r="I29" t="s">
        <v>48</v>
      </c>
      <c r="J29" s="3">
        <v>20034332.749999993</v>
      </c>
      <c r="K29" s="3">
        <v>717665</v>
      </c>
      <c r="L29" s="3">
        <v>11596587.398788098</v>
      </c>
    </row>
    <row r="30" spans="2:12" x14ac:dyDescent="0.25">
      <c r="C30" t="s">
        <v>49</v>
      </c>
      <c r="D30" s="3">
        <v>18293496.499999225</v>
      </c>
      <c r="E30" s="3">
        <v>658310</v>
      </c>
      <c r="F30" s="3">
        <v>10553809.714845987</v>
      </c>
      <c r="I30" t="s">
        <v>49</v>
      </c>
      <c r="J30" s="3">
        <v>38327829.249999985</v>
      </c>
      <c r="K30" s="3">
        <v>1375975</v>
      </c>
      <c r="L30" s="3">
        <v>22150397.113634959</v>
      </c>
    </row>
    <row r="31" spans="2:12" x14ac:dyDescent="0.25">
      <c r="C31" t="s">
        <v>50</v>
      </c>
      <c r="D31" s="3">
        <v>49971855.3000025</v>
      </c>
      <c r="E31" s="3">
        <v>1785174</v>
      </c>
      <c r="F31" s="3">
        <v>28806997.901651897</v>
      </c>
      <c r="I31" t="s">
        <v>50</v>
      </c>
      <c r="J31" s="3">
        <v>88299684.549999952</v>
      </c>
      <c r="K31" s="3">
        <v>3161149</v>
      </c>
      <c r="L31" s="3">
        <v>50957395.015282594</v>
      </c>
    </row>
    <row r="32" spans="2:12" x14ac:dyDescent="0.25">
      <c r="C32" t="s">
        <v>51</v>
      </c>
      <c r="D32" s="3">
        <v>105595099.5500143</v>
      </c>
      <c r="E32" s="3">
        <v>3772609</v>
      </c>
      <c r="F32" s="3">
        <v>60868017.794167079</v>
      </c>
      <c r="I32" t="s">
        <v>51</v>
      </c>
      <c r="J32" s="3">
        <v>193894784.10000023</v>
      </c>
      <c r="K32" s="3">
        <v>6933758</v>
      </c>
      <c r="L32" s="3">
        <v>111825412.80943172</v>
      </c>
    </row>
    <row r="33" spans="2:12" x14ac:dyDescent="0.25">
      <c r="C33" t="s">
        <v>52</v>
      </c>
      <c r="D33" s="3">
        <v>108295145.60001494</v>
      </c>
      <c r="E33" s="3">
        <v>3884528</v>
      </c>
      <c r="F33" s="3">
        <v>62446235.013516001</v>
      </c>
      <c r="I33" t="s">
        <v>52</v>
      </c>
      <c r="J33" s="3">
        <v>302189929.70000041</v>
      </c>
      <c r="K33" s="3">
        <v>10818286</v>
      </c>
      <c r="L33" s="3">
        <v>174271647.82292846</v>
      </c>
    </row>
    <row r="34" spans="2:12" x14ac:dyDescent="0.25">
      <c r="C34" t="s">
        <v>53</v>
      </c>
      <c r="D34" s="3">
        <v>47543848.200002447</v>
      </c>
      <c r="E34" s="3">
        <v>1710836</v>
      </c>
      <c r="F34" s="3">
        <v>27477804.616637554</v>
      </c>
      <c r="I34" t="s">
        <v>53</v>
      </c>
      <c r="J34" s="3">
        <v>349733777.90000033</v>
      </c>
      <c r="K34" s="3">
        <v>12529122</v>
      </c>
      <c r="L34" s="3">
        <v>201749452.43956161</v>
      </c>
    </row>
    <row r="35" spans="2:12" x14ac:dyDescent="0.25">
      <c r="C35" t="s">
        <v>54</v>
      </c>
      <c r="D35" s="3">
        <v>19886442.249998916</v>
      </c>
      <c r="E35" s="3">
        <v>716635</v>
      </c>
      <c r="F35" s="3">
        <v>11429954.271639055</v>
      </c>
      <c r="I35" t="s">
        <v>54</v>
      </c>
      <c r="J35" s="3">
        <v>369620220.15000033</v>
      </c>
      <c r="K35" s="3">
        <v>13245757</v>
      </c>
      <c r="L35" s="3">
        <v>213179406.71120191</v>
      </c>
    </row>
    <row r="36" spans="2:12" x14ac:dyDescent="0.25">
      <c r="C36" t="s">
        <v>55</v>
      </c>
      <c r="D36" s="3">
        <v>19816735.749998946</v>
      </c>
      <c r="E36" s="3">
        <v>711845</v>
      </c>
      <c r="F36" s="3">
        <v>11468579.366573254</v>
      </c>
      <c r="I36" t="s">
        <v>55</v>
      </c>
      <c r="J36" s="3">
        <v>389436955.90000033</v>
      </c>
      <c r="K36" s="3">
        <v>13957602</v>
      </c>
      <c r="L36" s="3">
        <v>224647986.07777637</v>
      </c>
    </row>
    <row r="37" spans="2:12" x14ac:dyDescent="0.25">
      <c r="C37" t="s">
        <v>56</v>
      </c>
      <c r="D37" s="3">
        <v>19327985.89999909</v>
      </c>
      <c r="E37" s="3">
        <v>690622</v>
      </c>
      <c r="F37" s="3">
        <v>11172665.370648189</v>
      </c>
      <c r="I37" t="s">
        <v>56</v>
      </c>
      <c r="J37" s="3">
        <v>408764941.80000031</v>
      </c>
      <c r="K37" s="3">
        <v>14648224</v>
      </c>
      <c r="L37" s="3">
        <v>235820651.44842562</v>
      </c>
    </row>
    <row r="38" spans="2:12" x14ac:dyDescent="0.25">
      <c r="C38" t="s">
        <v>57</v>
      </c>
      <c r="D38" s="3">
        <v>114375373.1500172</v>
      </c>
      <c r="E38" s="3">
        <v>4102297</v>
      </c>
      <c r="F38" s="3">
        <v>65939046.925717235</v>
      </c>
      <c r="I38" t="s">
        <v>57</v>
      </c>
      <c r="J38" s="3">
        <v>523140314.9500007</v>
      </c>
      <c r="K38" s="3">
        <v>18750521</v>
      </c>
      <c r="L38" s="3">
        <v>301759698.37412244</v>
      </c>
    </row>
    <row r="39" spans="2:12" x14ac:dyDescent="0.25">
      <c r="C39" t="s">
        <v>58</v>
      </c>
      <c r="D39" s="3">
        <v>209606879.19996142</v>
      </c>
      <c r="E39" s="3">
        <v>7510236</v>
      </c>
      <c r="F39" s="3">
        <v>120927471.41905828</v>
      </c>
      <c r="I39" t="s">
        <v>58</v>
      </c>
      <c r="J39" s="3">
        <v>732747194.15000081</v>
      </c>
      <c r="K39" s="3">
        <v>26260757</v>
      </c>
      <c r="L39" s="3">
        <v>422687169.79323423</v>
      </c>
    </row>
    <row r="40" spans="2:12" x14ac:dyDescent="0.25">
      <c r="C40" t="s">
        <v>59</v>
      </c>
      <c r="D40" s="3">
        <v>199461489.39995915</v>
      </c>
      <c r="E40" s="3">
        <v>7134072</v>
      </c>
      <c r="F40" s="3">
        <v>114915613.08273935</v>
      </c>
      <c r="I40" t="s">
        <v>59</v>
      </c>
      <c r="J40" s="3">
        <v>932208683.55000103</v>
      </c>
      <c r="K40" s="3">
        <v>33394829</v>
      </c>
      <c r="L40" s="3">
        <v>537602782.87602496</v>
      </c>
    </row>
    <row r="41" spans="2:12" x14ac:dyDescent="0.25">
      <c r="B41">
        <v>2019</v>
      </c>
      <c r="C41" t="s">
        <v>48</v>
      </c>
      <c r="D41" s="3">
        <v>6608339.0500000585</v>
      </c>
      <c r="E41" s="3">
        <v>233579</v>
      </c>
      <c r="F41" s="3">
        <v>3812236.2588660689</v>
      </c>
      <c r="H41">
        <v>2020</v>
      </c>
      <c r="I41" t="s">
        <v>48</v>
      </c>
      <c r="J41" s="3">
        <v>6608339.0499999998</v>
      </c>
      <c r="K41" s="3">
        <v>233579</v>
      </c>
      <c r="L41" s="3">
        <v>3812236.2588659902</v>
      </c>
    </row>
    <row r="42" spans="2:12" x14ac:dyDescent="0.25">
      <c r="C42" t="s">
        <v>49</v>
      </c>
      <c r="D42" s="3">
        <v>5822378.750000068</v>
      </c>
      <c r="E42" s="3">
        <v>206765</v>
      </c>
      <c r="F42" s="3">
        <v>3356935.4615616915</v>
      </c>
      <c r="I42" t="s">
        <v>49</v>
      </c>
      <c r="J42" s="3">
        <v>12430717.799999999</v>
      </c>
      <c r="K42" s="3">
        <v>440344</v>
      </c>
      <c r="L42" s="3">
        <v>7169171.7204275988</v>
      </c>
    </row>
    <row r="43" spans="2:12" x14ac:dyDescent="0.25">
      <c r="C43" t="s">
        <v>50</v>
      </c>
      <c r="D43" s="3">
        <v>16864207.49999968</v>
      </c>
      <c r="E43" s="3">
        <v>602290</v>
      </c>
      <c r="F43" s="3">
        <v>9724230.8179462738</v>
      </c>
      <c r="I43" t="s">
        <v>50</v>
      </c>
      <c r="J43" s="3">
        <v>29294925.299999993</v>
      </c>
      <c r="K43" s="3">
        <v>1042634</v>
      </c>
      <c r="L43" s="3">
        <v>16893402.538374286</v>
      </c>
    </row>
    <row r="44" spans="2:12" x14ac:dyDescent="0.25">
      <c r="C44" t="s">
        <v>51</v>
      </c>
      <c r="D44" s="3">
        <v>33762559.250002228</v>
      </c>
      <c r="E44" s="3">
        <v>1208915</v>
      </c>
      <c r="F44" s="3">
        <v>19450388.239806704</v>
      </c>
      <c r="I44" t="s">
        <v>51</v>
      </c>
      <c r="J44" s="3">
        <v>63057484.54999996</v>
      </c>
      <c r="K44" s="3">
        <v>2251549</v>
      </c>
      <c r="L44" s="3">
        <v>36343790.778179169</v>
      </c>
    </row>
    <row r="45" spans="2:12" x14ac:dyDescent="0.25">
      <c r="C45" t="s">
        <v>52</v>
      </c>
      <c r="D45" s="3">
        <v>34575675.600001924</v>
      </c>
      <c r="E45" s="3">
        <v>1240388</v>
      </c>
      <c r="F45" s="3">
        <v>19946943.790185019</v>
      </c>
      <c r="I45" t="s">
        <v>52</v>
      </c>
      <c r="J45" s="3">
        <v>97633160.150000006</v>
      </c>
      <c r="K45" s="3">
        <v>3491937</v>
      </c>
      <c r="L45" s="3">
        <v>56290734.568362713</v>
      </c>
    </row>
    <row r="46" spans="2:12" x14ac:dyDescent="0.25">
      <c r="C46" t="s">
        <v>53</v>
      </c>
      <c r="D46" s="3">
        <v>15869595.64999984</v>
      </c>
      <c r="E46" s="3">
        <v>570347</v>
      </c>
      <c r="F46" s="3">
        <v>9169701.5276593268</v>
      </c>
      <c r="I46" t="s">
        <v>53</v>
      </c>
      <c r="J46" s="3">
        <v>113502755.80000003</v>
      </c>
      <c r="K46" s="3">
        <v>4062284</v>
      </c>
      <c r="L46" s="3">
        <v>65460436.096022315</v>
      </c>
    </row>
    <row r="47" spans="2:12" x14ac:dyDescent="0.25">
      <c r="C47" t="s">
        <v>54</v>
      </c>
      <c r="D47" s="3">
        <v>6618540.9500000477</v>
      </c>
      <c r="E47" s="3">
        <v>236261</v>
      </c>
      <c r="F47" s="3">
        <v>3792551.0799795329</v>
      </c>
      <c r="I47" t="s">
        <v>54</v>
      </c>
      <c r="J47" s="3">
        <v>120121296.75000001</v>
      </c>
      <c r="K47" s="3">
        <v>4298545</v>
      </c>
      <c r="L47" s="3">
        <v>69252987.176001787</v>
      </c>
    </row>
    <row r="48" spans="2:12" x14ac:dyDescent="0.25">
      <c r="C48" t="s">
        <v>55</v>
      </c>
      <c r="D48" s="3">
        <v>6150138.3000000482</v>
      </c>
      <c r="E48" s="3">
        <v>220434</v>
      </c>
      <c r="F48" s="3">
        <v>3561956.1182907009</v>
      </c>
      <c r="I48" t="s">
        <v>55</v>
      </c>
      <c r="J48" s="3">
        <v>126271435.05000003</v>
      </c>
      <c r="K48" s="3">
        <v>4518979</v>
      </c>
      <c r="L48" s="3">
        <v>72814943.29429242</v>
      </c>
    </row>
    <row r="49" spans="2:12" x14ac:dyDescent="0.25">
      <c r="C49" t="s">
        <v>56</v>
      </c>
      <c r="D49" s="3">
        <v>6333998.9500000523</v>
      </c>
      <c r="E49" s="3">
        <v>224341</v>
      </c>
      <c r="F49" s="3">
        <v>3644355.930567693</v>
      </c>
      <c r="I49" t="s">
        <v>56</v>
      </c>
      <c r="J49" s="3">
        <v>132605434.00000001</v>
      </c>
      <c r="K49" s="3">
        <v>4743320</v>
      </c>
      <c r="L49" s="3">
        <v>76459299.224860027</v>
      </c>
    </row>
    <row r="50" spans="2:12" x14ac:dyDescent="0.25">
      <c r="C50" t="s">
        <v>57</v>
      </c>
      <c r="D50" s="3">
        <v>36554302.600002207</v>
      </c>
      <c r="E50" s="3">
        <v>1307548</v>
      </c>
      <c r="F50" s="3">
        <v>21070034.143706568</v>
      </c>
      <c r="I50" t="s">
        <v>57</v>
      </c>
      <c r="J50" s="3">
        <v>169159736.59999993</v>
      </c>
      <c r="K50" s="3">
        <v>6050868</v>
      </c>
      <c r="L50" s="3">
        <v>97529333.36856474</v>
      </c>
    </row>
    <row r="51" spans="2:12" x14ac:dyDescent="0.25">
      <c r="C51" t="s">
        <v>58</v>
      </c>
      <c r="D51" s="3">
        <v>68389701.050012141</v>
      </c>
      <c r="E51" s="3">
        <v>2451119</v>
      </c>
      <c r="F51" s="3">
        <v>39502858.844021931</v>
      </c>
      <c r="I51" t="s">
        <v>58</v>
      </c>
      <c r="J51" s="3">
        <v>237549437.65000015</v>
      </c>
      <c r="K51" s="3">
        <v>8501987</v>
      </c>
      <c r="L51" s="3">
        <v>137032192.21257198</v>
      </c>
    </row>
    <row r="52" spans="2:12" x14ac:dyDescent="0.25">
      <c r="C52" t="s">
        <v>59</v>
      </c>
      <c r="D52" s="3">
        <v>64862885.050003245</v>
      </c>
      <c r="E52" s="3">
        <v>2317519</v>
      </c>
      <c r="F52" s="3">
        <v>37441934.556434944</v>
      </c>
      <c r="I52" t="s">
        <v>59</v>
      </c>
      <c r="J52" s="3">
        <v>302412322.70000052</v>
      </c>
      <c r="K52" s="3">
        <v>10819506</v>
      </c>
      <c r="L52" s="3">
        <v>174474126.76900139</v>
      </c>
    </row>
    <row r="53" spans="2:12" x14ac:dyDescent="0.25">
      <c r="B53">
        <v>2020</v>
      </c>
      <c r="C53" t="s">
        <v>48</v>
      </c>
      <c r="D53" s="3">
        <v>19353075.349999767</v>
      </c>
      <c r="E53" s="3">
        <v>694793</v>
      </c>
      <c r="F53" s="3">
        <v>11277635.148762738</v>
      </c>
      <c r="H53">
        <v>2021</v>
      </c>
      <c r="I53" t="s">
        <v>48</v>
      </c>
      <c r="J53" s="3">
        <v>19353075.349999994</v>
      </c>
      <c r="K53" s="3">
        <v>694793</v>
      </c>
      <c r="L53" s="3">
        <v>11277635.148763049</v>
      </c>
    </row>
    <row r="54" spans="2:12" x14ac:dyDescent="0.25">
      <c r="C54" t="s">
        <v>49</v>
      </c>
      <c r="D54" s="3">
        <v>17803894.849999953</v>
      </c>
      <c r="E54" s="3">
        <v>636943</v>
      </c>
      <c r="F54" s="3">
        <v>10342267.87354245</v>
      </c>
      <c r="I54" t="s">
        <v>49</v>
      </c>
      <c r="J54" s="3">
        <v>37156970.199999996</v>
      </c>
      <c r="K54" s="3">
        <v>1331736</v>
      </c>
      <c r="L54" s="3">
        <v>21619903.022305641</v>
      </c>
    </row>
    <row r="55" spans="2:12" x14ac:dyDescent="0.25">
      <c r="C55" t="s">
        <v>50</v>
      </c>
      <c r="D55" s="3">
        <v>50146969.800000533</v>
      </c>
      <c r="E55" s="3">
        <v>1789424</v>
      </c>
      <c r="F55" s="3">
        <v>29254407.24390829</v>
      </c>
      <c r="I55" t="s">
        <v>50</v>
      </c>
      <c r="J55" s="3">
        <v>87303939.99999994</v>
      </c>
      <c r="K55" s="3">
        <v>3121160</v>
      </c>
      <c r="L55" s="3">
        <v>50874310.266212136</v>
      </c>
    </row>
    <row r="56" spans="2:12" x14ac:dyDescent="0.25">
      <c r="C56" t="s">
        <v>51</v>
      </c>
      <c r="D56" s="3">
        <v>105844526.35001329</v>
      </c>
      <c r="E56" s="3">
        <v>3765653</v>
      </c>
      <c r="F56" s="3">
        <v>61668575.961107008</v>
      </c>
      <c r="I56" t="s">
        <v>51</v>
      </c>
      <c r="J56" s="3">
        <v>193148466.34999999</v>
      </c>
      <c r="K56" s="3">
        <v>6886813</v>
      </c>
      <c r="L56" s="3">
        <v>112542886.22730325</v>
      </c>
    </row>
    <row r="57" spans="2:12" x14ac:dyDescent="0.25">
      <c r="C57" t="s">
        <v>52</v>
      </c>
      <c r="D57" s="3">
        <v>106500329.1500136</v>
      </c>
      <c r="E57" s="3">
        <v>3796537</v>
      </c>
      <c r="F57" s="3">
        <v>62134421.797724731</v>
      </c>
      <c r="I57" t="s">
        <v>52</v>
      </c>
      <c r="J57" s="3">
        <v>299648795.50000006</v>
      </c>
      <c r="K57" s="3">
        <v>10683350</v>
      </c>
      <c r="L57" s="3">
        <v>174677308.02501112</v>
      </c>
    </row>
    <row r="58" spans="2:12" x14ac:dyDescent="0.25">
      <c r="C58" t="s">
        <v>53</v>
      </c>
      <c r="D58" s="3">
        <v>48044398.35000059</v>
      </c>
      <c r="E58" s="3">
        <v>1706273</v>
      </c>
      <c r="F58" s="3">
        <v>28039839.604898944</v>
      </c>
      <c r="I58" t="s">
        <v>53</v>
      </c>
      <c r="J58" s="3">
        <v>347693193.84999996</v>
      </c>
      <c r="K58" s="3">
        <v>12389623</v>
      </c>
      <c r="L58" s="3">
        <v>202717147.62990966</v>
      </c>
    </row>
    <row r="59" spans="2:12" x14ac:dyDescent="0.25">
      <c r="C59" t="s">
        <v>54</v>
      </c>
      <c r="D59" s="3">
        <v>19798365.199999779</v>
      </c>
      <c r="E59" s="3">
        <v>704456</v>
      </c>
      <c r="F59" s="3">
        <v>11549437.749741893</v>
      </c>
      <c r="I59" t="s">
        <v>54</v>
      </c>
      <c r="J59" s="3">
        <v>367491559.05000007</v>
      </c>
      <c r="K59" s="3">
        <v>13094079</v>
      </c>
      <c r="L59" s="3">
        <v>214266585.3796519</v>
      </c>
    </row>
    <row r="60" spans="2:12" x14ac:dyDescent="0.25">
      <c r="C60" t="s">
        <v>55</v>
      </c>
      <c r="D60" s="3">
        <v>19433746.399999805</v>
      </c>
      <c r="E60" s="3">
        <v>695552</v>
      </c>
      <c r="F60" s="3">
        <v>11322812.740803204</v>
      </c>
      <c r="I60" t="s">
        <v>55</v>
      </c>
      <c r="J60" s="3">
        <v>386925305.45000005</v>
      </c>
      <c r="K60" s="3">
        <v>13789631</v>
      </c>
      <c r="L60" s="3">
        <v>225589398.12045535</v>
      </c>
    </row>
    <row r="61" spans="2:12" x14ac:dyDescent="0.25">
      <c r="C61" t="s">
        <v>56</v>
      </c>
      <c r="D61" s="3">
        <v>18975848.149999797</v>
      </c>
      <c r="E61" s="3">
        <v>677637</v>
      </c>
      <c r="F61" s="3">
        <v>11060235.569785202</v>
      </c>
      <c r="I61" t="s">
        <v>56</v>
      </c>
      <c r="J61" s="3">
        <v>405901153.60000008</v>
      </c>
      <c r="K61" s="3">
        <v>14467268</v>
      </c>
      <c r="L61" s="3">
        <v>236649633.69024083</v>
      </c>
    </row>
    <row r="62" spans="2:12" x14ac:dyDescent="0.25">
      <c r="C62" t="s">
        <v>57</v>
      </c>
      <c r="D62" s="3">
        <v>115160417.20001404</v>
      </c>
      <c r="E62" s="3">
        <v>4099496</v>
      </c>
      <c r="F62" s="3">
        <v>67184221.381339133</v>
      </c>
      <c r="I62" t="s">
        <v>57</v>
      </c>
      <c r="J62" s="3">
        <v>521061570.80000103</v>
      </c>
      <c r="K62" s="3">
        <v>18566764</v>
      </c>
      <c r="L62" s="3">
        <v>303833855.07156426</v>
      </c>
    </row>
    <row r="63" spans="2:12" x14ac:dyDescent="0.25">
      <c r="C63" t="s">
        <v>58</v>
      </c>
      <c r="D63" s="3">
        <v>208693107.54997632</v>
      </c>
      <c r="E63" s="3">
        <v>7430869</v>
      </c>
      <c r="F63" s="3">
        <v>121699369.08943397</v>
      </c>
      <c r="I63" t="s">
        <v>58</v>
      </c>
      <c r="J63" s="3">
        <v>729754678.35000241</v>
      </c>
      <c r="K63" s="3">
        <v>25997633</v>
      </c>
      <c r="L63" s="3">
        <v>425533224.16102701</v>
      </c>
    </row>
    <row r="64" spans="2:12" x14ac:dyDescent="0.25">
      <c r="C64" t="s">
        <v>59</v>
      </c>
      <c r="D64" s="3">
        <v>196716644.04998577</v>
      </c>
      <c r="E64" s="3">
        <v>7017719</v>
      </c>
      <c r="F64" s="3">
        <v>114721426.86553854</v>
      </c>
      <c r="I64" t="s">
        <v>59</v>
      </c>
      <c r="J64" s="3">
        <v>926471322.40000308</v>
      </c>
      <c r="K64" s="3">
        <v>33015352</v>
      </c>
      <c r="L64" s="3">
        <v>540254651.02658355</v>
      </c>
    </row>
    <row r="65" spans="2:12" x14ac:dyDescent="0.25">
      <c r="B65">
        <v>2021</v>
      </c>
      <c r="C65" t="s">
        <v>48</v>
      </c>
      <c r="D65" s="3">
        <v>15371361.299999848</v>
      </c>
      <c r="E65" s="3">
        <v>546994</v>
      </c>
      <c r="F65" s="3">
        <v>9056180.098458251</v>
      </c>
      <c r="H65">
        <v>2022</v>
      </c>
      <c r="I65" t="s">
        <v>48</v>
      </c>
      <c r="J65" s="3">
        <v>15371361.300000003</v>
      </c>
      <c r="K65" s="3">
        <v>546994</v>
      </c>
      <c r="L65" s="3">
        <v>9056180.098458482</v>
      </c>
    </row>
    <row r="66" spans="2:12" x14ac:dyDescent="0.25">
      <c r="C66" t="s">
        <v>49</v>
      </c>
      <c r="D66" s="3">
        <v>14129628.14999984</v>
      </c>
      <c r="E66" s="3">
        <v>500857</v>
      </c>
      <c r="F66" s="3">
        <v>8299003.1262916373</v>
      </c>
      <c r="I66" t="s">
        <v>49</v>
      </c>
      <c r="J66" s="3">
        <v>29500989.450000003</v>
      </c>
      <c r="K66" s="3">
        <v>1047851</v>
      </c>
      <c r="L66" s="3">
        <v>17355183.224750228</v>
      </c>
    </row>
    <row r="67" spans="2:12" x14ac:dyDescent="0.25">
      <c r="C67" t="s">
        <v>50</v>
      </c>
      <c r="D67" s="3">
        <v>40178880.749998324</v>
      </c>
      <c r="E67" s="3">
        <v>1428785</v>
      </c>
      <c r="F67" s="3">
        <v>23580417.354888447</v>
      </c>
      <c r="I67" t="s">
        <v>50</v>
      </c>
      <c r="J67" s="3">
        <v>69679870.199999988</v>
      </c>
      <c r="K67" s="3">
        <v>2476636</v>
      </c>
      <c r="L67" s="3">
        <v>40935600.579640716</v>
      </c>
    </row>
    <row r="68" spans="2:12" x14ac:dyDescent="0.25">
      <c r="C68" t="s">
        <v>51</v>
      </c>
      <c r="D68" s="3">
        <v>81458148.050006419</v>
      </c>
      <c r="E68" s="3">
        <v>2901219</v>
      </c>
      <c r="F68" s="3">
        <v>47806320.880407631</v>
      </c>
      <c r="I68" t="s">
        <v>51</v>
      </c>
      <c r="J68" s="3">
        <v>151138018.25000003</v>
      </c>
      <c r="K68" s="3">
        <v>5377855</v>
      </c>
      <c r="L68" s="3">
        <v>88741921.460038841</v>
      </c>
    </row>
    <row r="69" spans="2:12" x14ac:dyDescent="0.25">
      <c r="C69" t="s">
        <v>52</v>
      </c>
      <c r="D69" s="3">
        <v>83648350.200006574</v>
      </c>
      <c r="E69" s="3">
        <v>2982776</v>
      </c>
      <c r="F69" s="3">
        <v>49074882.11065793</v>
      </c>
      <c r="I69" t="s">
        <v>52</v>
      </c>
      <c r="J69" s="3">
        <v>234786368.45000002</v>
      </c>
      <c r="K69" s="3">
        <v>8360631</v>
      </c>
      <c r="L69" s="3">
        <v>137816803.57068753</v>
      </c>
    </row>
    <row r="70" spans="2:12" x14ac:dyDescent="0.25">
      <c r="C70" t="s">
        <v>53</v>
      </c>
      <c r="D70" s="3">
        <v>37698949.849997751</v>
      </c>
      <c r="E70" s="3">
        <v>1342003</v>
      </c>
      <c r="F70" s="3">
        <v>22118118.094561696</v>
      </c>
      <c r="I70" t="s">
        <v>53</v>
      </c>
      <c r="J70" s="3">
        <v>272485318.30000007</v>
      </c>
      <c r="K70" s="3">
        <v>9702634</v>
      </c>
      <c r="L70" s="3">
        <v>159934921.66525191</v>
      </c>
    </row>
    <row r="71" spans="2:12" x14ac:dyDescent="0.25">
      <c r="C71" t="s">
        <v>54</v>
      </c>
      <c r="D71" s="3">
        <v>15560559.549999816</v>
      </c>
      <c r="E71" s="3">
        <v>549569</v>
      </c>
      <c r="F71" s="3">
        <v>9126512.7473208215</v>
      </c>
      <c r="I71" t="s">
        <v>54</v>
      </c>
      <c r="J71" s="3">
        <v>288045877.84999996</v>
      </c>
      <c r="K71" s="3">
        <v>10252203</v>
      </c>
      <c r="L71" s="3">
        <v>169061434.41257292</v>
      </c>
    </row>
    <row r="72" spans="2:12" x14ac:dyDescent="0.25">
      <c r="C72" t="s">
        <v>55</v>
      </c>
      <c r="D72" s="3">
        <v>15472965.149999857</v>
      </c>
      <c r="E72" s="3">
        <v>554317</v>
      </c>
      <c r="F72" s="3">
        <v>9095898.7261189278</v>
      </c>
      <c r="I72" t="s">
        <v>55</v>
      </c>
      <c r="J72" s="3">
        <v>303518842.99999976</v>
      </c>
      <c r="K72" s="3">
        <v>10806520</v>
      </c>
      <c r="L72" s="3">
        <v>178157333.13869184</v>
      </c>
    </row>
    <row r="73" spans="2:12" x14ac:dyDescent="0.25">
      <c r="C73" t="s">
        <v>56</v>
      </c>
      <c r="D73" s="3">
        <v>15425281.849999852</v>
      </c>
      <c r="E73" s="3">
        <v>547943</v>
      </c>
      <c r="F73" s="3">
        <v>9054658.9542765804</v>
      </c>
      <c r="I73" t="s">
        <v>56</v>
      </c>
      <c r="J73" s="3">
        <v>318944124.84999985</v>
      </c>
      <c r="K73" s="3">
        <v>11354463</v>
      </c>
      <c r="L73" s="3">
        <v>187211992.0929687</v>
      </c>
    </row>
    <row r="74" spans="2:12" x14ac:dyDescent="0.25">
      <c r="C74" t="s">
        <v>57</v>
      </c>
      <c r="D74" s="3">
        <v>90882542.050007448</v>
      </c>
      <c r="E74" s="3">
        <v>3238259</v>
      </c>
      <c r="F74" s="3">
        <v>53367851.759432137</v>
      </c>
      <c r="I74" t="s">
        <v>57</v>
      </c>
      <c r="J74" s="3">
        <v>409826666.89999998</v>
      </c>
      <c r="K74" s="3">
        <v>14592722</v>
      </c>
      <c r="L74" s="3">
        <v>240579843.85239133</v>
      </c>
    </row>
    <row r="75" spans="2:12" x14ac:dyDescent="0.25">
      <c r="C75" t="s">
        <v>58</v>
      </c>
      <c r="D75" s="3">
        <v>165051313.40002835</v>
      </c>
      <c r="E75" s="3">
        <v>5887232</v>
      </c>
      <c r="F75" s="3">
        <v>96847402.109681949</v>
      </c>
      <c r="I75" t="s">
        <v>58</v>
      </c>
      <c r="J75" s="3">
        <v>574877980.30000091</v>
      </c>
      <c r="K75" s="3">
        <v>20479954</v>
      </c>
      <c r="L75" s="3">
        <v>337427245.96204144</v>
      </c>
    </row>
    <row r="76" spans="2:12" x14ac:dyDescent="0.25">
      <c r="C76" t="s">
        <v>59</v>
      </c>
      <c r="D76" s="3">
        <v>156061884.20002782</v>
      </c>
      <c r="E76" s="3">
        <v>5548176</v>
      </c>
      <c r="F76" s="3">
        <v>91703263.434126675</v>
      </c>
      <c r="I76" t="s">
        <v>59</v>
      </c>
      <c r="J76" s="3">
        <v>730939864.50000143</v>
      </c>
      <c r="K76" s="3">
        <v>26028130</v>
      </c>
      <c r="L76" s="3">
        <v>429130509.39613485</v>
      </c>
    </row>
    <row r="77" spans="2:12" x14ac:dyDescent="0.25">
      <c r="B77">
        <v>2022</v>
      </c>
      <c r="C77" t="s">
        <v>48</v>
      </c>
      <c r="D77" s="3">
        <v>21705875.849999651</v>
      </c>
      <c r="E77" s="3">
        <v>771823</v>
      </c>
      <c r="F77" s="3">
        <v>12293317.766203381</v>
      </c>
      <c r="H77">
        <v>2023</v>
      </c>
      <c r="I77" t="s">
        <v>48</v>
      </c>
      <c r="J77" s="3">
        <v>21705875.850000009</v>
      </c>
      <c r="K77" s="3">
        <v>771823</v>
      </c>
      <c r="L77" s="3">
        <v>12293317.766203757</v>
      </c>
    </row>
    <row r="78" spans="2:12" x14ac:dyDescent="0.25">
      <c r="C78" t="s">
        <v>49</v>
      </c>
      <c r="D78" s="3">
        <v>19040783.949999675</v>
      </c>
      <c r="E78" s="3">
        <v>682681</v>
      </c>
      <c r="F78" s="3">
        <v>10821592.435015999</v>
      </c>
      <c r="I78" t="s">
        <v>49</v>
      </c>
      <c r="J78" s="3">
        <v>40746659.800000027</v>
      </c>
      <c r="K78" s="3">
        <v>1454504</v>
      </c>
      <c r="L78" s="3">
        <v>23114910.201220147</v>
      </c>
    </row>
    <row r="79" spans="2:12" x14ac:dyDescent="0.25">
      <c r="C79" t="s">
        <v>50</v>
      </c>
      <c r="D79" s="3">
        <v>55006608.550002955</v>
      </c>
      <c r="E79" s="3">
        <v>1958849</v>
      </c>
      <c r="F79" s="3">
        <v>31226587.123514276</v>
      </c>
      <c r="I79" t="s">
        <v>50</v>
      </c>
      <c r="J79" s="3">
        <v>95753268.349999949</v>
      </c>
      <c r="K79" s="3">
        <v>3413353</v>
      </c>
      <c r="L79" s="3">
        <v>54341497.3247317</v>
      </c>
    </row>
    <row r="80" spans="2:12" x14ac:dyDescent="0.25">
      <c r="C80" t="s">
        <v>51</v>
      </c>
      <c r="D80" s="3">
        <v>115682115.25001498</v>
      </c>
      <c r="E80" s="3">
        <v>4112295</v>
      </c>
      <c r="F80" s="3">
        <v>65733016.657355621</v>
      </c>
      <c r="I80" t="s">
        <v>51</v>
      </c>
      <c r="J80" s="3">
        <v>211435383.60000023</v>
      </c>
      <c r="K80" s="3">
        <v>7525648</v>
      </c>
      <c r="L80" s="3">
        <v>120074513.98206833</v>
      </c>
    </row>
    <row r="81" spans="2:12" x14ac:dyDescent="0.25">
      <c r="C81" t="s">
        <v>52</v>
      </c>
      <c r="D81" s="3">
        <v>117123113.35001501</v>
      </c>
      <c r="E81" s="3">
        <v>4168053</v>
      </c>
      <c r="F81" s="3">
        <v>66431431.702728771</v>
      </c>
      <c r="I81" t="s">
        <v>52</v>
      </c>
      <c r="J81" s="3">
        <v>328558496.95000076</v>
      </c>
      <c r="K81" s="3">
        <v>11693701</v>
      </c>
      <c r="L81" s="3">
        <v>186505945.68477768</v>
      </c>
    </row>
    <row r="82" spans="2:12" x14ac:dyDescent="0.25">
      <c r="C82" t="s">
        <v>53</v>
      </c>
      <c r="D82" s="3">
        <v>52691962.300002523</v>
      </c>
      <c r="E82" s="3">
        <v>1873334</v>
      </c>
      <c r="F82" s="3">
        <v>29901731.089266576</v>
      </c>
      <c r="I82" t="s">
        <v>53</v>
      </c>
      <c r="J82" s="3">
        <v>381250459.2500006</v>
      </c>
      <c r="K82" s="3">
        <v>13567035</v>
      </c>
      <c r="L82" s="3">
        <v>216407676.77404192</v>
      </c>
    </row>
    <row r="83" spans="2:12" x14ac:dyDescent="0.25">
      <c r="C83" t="s">
        <v>54</v>
      </c>
      <c r="D83" s="3">
        <v>21253711.249999702</v>
      </c>
      <c r="E83" s="3">
        <v>759355</v>
      </c>
      <c r="F83" s="3">
        <v>12037352.564176442</v>
      </c>
      <c r="I83" t="s">
        <v>54</v>
      </c>
      <c r="J83" s="3">
        <v>402504170.50000066</v>
      </c>
      <c r="K83" s="3">
        <v>14326390</v>
      </c>
      <c r="L83" s="3">
        <v>228445029.33821875</v>
      </c>
    </row>
    <row r="84" spans="2:12" x14ac:dyDescent="0.25">
      <c r="C84" t="s">
        <v>55</v>
      </c>
      <c r="D84" s="3">
        <v>21458445.749999549</v>
      </c>
      <c r="E84" s="3">
        <v>768105</v>
      </c>
      <c r="F84" s="3">
        <v>12160633.558427021</v>
      </c>
      <c r="I84" t="s">
        <v>55</v>
      </c>
      <c r="J84" s="3">
        <v>423962616.25000072</v>
      </c>
      <c r="K84" s="3">
        <v>15094495</v>
      </c>
      <c r="L84" s="3">
        <v>240605662.89664638</v>
      </c>
    </row>
    <row r="85" spans="2:12" x14ac:dyDescent="0.25">
      <c r="C85" t="s">
        <v>56</v>
      </c>
      <c r="D85" s="3">
        <v>21097498.749999672</v>
      </c>
      <c r="E85" s="3">
        <v>753325</v>
      </c>
      <c r="F85" s="3">
        <v>11946755.332956981</v>
      </c>
      <c r="I85" t="s">
        <v>56</v>
      </c>
      <c r="J85" s="3">
        <v>445060115.00000054</v>
      </c>
      <c r="K85" s="3">
        <v>15847820</v>
      </c>
      <c r="L85" s="3">
        <v>252552418.22960356</v>
      </c>
    </row>
    <row r="86" spans="2:12" x14ac:dyDescent="0.25">
      <c r="C86" t="s">
        <v>57</v>
      </c>
      <c r="D86" s="3">
        <v>126468495.25001556</v>
      </c>
      <c r="E86" s="3">
        <v>4512035</v>
      </c>
      <c r="F86" s="3">
        <v>71765720.979528725</v>
      </c>
      <c r="I86" t="s">
        <v>57</v>
      </c>
      <c r="J86" s="3">
        <v>571528610.25000095</v>
      </c>
      <c r="K86" s="3">
        <v>20359855</v>
      </c>
      <c r="L86" s="3">
        <v>324318139.20911229</v>
      </c>
    </row>
    <row r="87" spans="2:12" x14ac:dyDescent="0.25">
      <c r="C87" t="s">
        <v>58</v>
      </c>
      <c r="D87" s="3">
        <v>231573929.74995986</v>
      </c>
      <c r="E87" s="3">
        <v>8225605</v>
      </c>
      <c r="F87" s="3">
        <v>131384752.22575386</v>
      </c>
      <c r="I87" t="s">
        <v>58</v>
      </c>
      <c r="J87" s="3">
        <v>803102540.0000025</v>
      </c>
      <c r="K87" s="3">
        <v>28585460</v>
      </c>
      <c r="L87" s="3">
        <v>455702891.43490452</v>
      </c>
    </row>
    <row r="88" spans="2:12" x14ac:dyDescent="0.25">
      <c r="C88" t="s">
        <v>59</v>
      </c>
      <c r="D88" s="3">
        <v>218143217.14995837</v>
      </c>
      <c r="E88" s="3">
        <v>7778037</v>
      </c>
      <c r="F88" s="3">
        <v>123795289.27550313</v>
      </c>
      <c r="I88" t="s">
        <v>59</v>
      </c>
      <c r="J88" s="3">
        <v>1021245757.1500038</v>
      </c>
      <c r="K88" s="3">
        <v>36363497</v>
      </c>
      <c r="L88" s="3">
        <v>579498180.71044481</v>
      </c>
    </row>
    <row r="89" spans="2:12" x14ac:dyDescent="0.25">
      <c r="B89">
        <v>2023</v>
      </c>
      <c r="C89" t="s">
        <v>48</v>
      </c>
      <c r="D89" s="3">
        <v>8747756.0500001311</v>
      </c>
      <c r="E89" s="3">
        <v>309979</v>
      </c>
      <c r="F89" s="3">
        <v>5154955.7527018059</v>
      </c>
      <c r="H89">
        <v>2024</v>
      </c>
      <c r="I89" t="s">
        <v>48</v>
      </c>
      <c r="J89" s="3">
        <v>8747756.0499999989</v>
      </c>
      <c r="K89" s="3">
        <v>309979</v>
      </c>
      <c r="L89" s="3">
        <v>5154955.7527016392</v>
      </c>
    </row>
    <row r="90" spans="2:12" x14ac:dyDescent="0.25">
      <c r="C90" t="s">
        <v>49</v>
      </c>
      <c r="D90" s="3">
        <v>7850004.600000049</v>
      </c>
      <c r="E90" s="3">
        <v>279708</v>
      </c>
      <c r="F90" s="3">
        <v>4619994.3452285249</v>
      </c>
      <c r="I90" t="s">
        <v>49</v>
      </c>
      <c r="J90" s="3">
        <v>16597760.650000004</v>
      </c>
      <c r="K90" s="3">
        <v>589687</v>
      </c>
      <c r="L90" s="3">
        <v>9774950.0979300924</v>
      </c>
    </row>
    <row r="91" spans="2:12" x14ac:dyDescent="0.25">
      <c r="C91" t="s">
        <v>50</v>
      </c>
      <c r="D91" s="3">
        <v>22405052.549999658</v>
      </c>
      <c r="E91" s="3">
        <v>799989</v>
      </c>
      <c r="F91" s="3">
        <v>13178833.379081421</v>
      </c>
      <c r="I91" t="s">
        <v>50</v>
      </c>
      <c r="J91" s="3">
        <v>39002813.199999988</v>
      </c>
      <c r="K91" s="3">
        <v>1389676</v>
      </c>
      <c r="L91" s="3">
        <v>22953783.477011941</v>
      </c>
    </row>
    <row r="92" spans="2:12" x14ac:dyDescent="0.25">
      <c r="C92" t="s">
        <v>51</v>
      </c>
      <c r="D92" s="3">
        <v>45644726.099998169</v>
      </c>
      <c r="E92" s="3">
        <v>1624158</v>
      </c>
      <c r="F92" s="3">
        <v>26775206.126163032</v>
      </c>
      <c r="H92" t="s">
        <v>1</v>
      </c>
      <c r="J92" s="3">
        <v>39002813.199999973</v>
      </c>
      <c r="K92" s="3">
        <v>1389676</v>
      </c>
      <c r="L92" s="3">
        <v>22953783.477011919</v>
      </c>
    </row>
    <row r="93" spans="2:12" x14ac:dyDescent="0.25">
      <c r="C93" t="s">
        <v>52</v>
      </c>
      <c r="D93" s="3">
        <v>47349811.449998118</v>
      </c>
      <c r="E93" s="3">
        <v>1691431</v>
      </c>
      <c r="F93" s="3">
        <v>27825820.188092418</v>
      </c>
    </row>
    <row r="94" spans="2:12" x14ac:dyDescent="0.25">
      <c r="C94" t="s">
        <v>53</v>
      </c>
      <c r="D94" s="3">
        <v>20463047.649999637</v>
      </c>
      <c r="E94" s="3">
        <v>734867</v>
      </c>
      <c r="F94" s="3">
        <v>12033284.865786431</v>
      </c>
      <c r="H94" s="9" t="s">
        <v>64</v>
      </c>
      <c r="I94" t="s">
        <v>93</v>
      </c>
    </row>
    <row r="95" spans="2:12" x14ac:dyDescent="0.25">
      <c r="C95" t="s">
        <v>54</v>
      </c>
      <c r="D95" s="3">
        <v>8631885.4000001084</v>
      </c>
      <c r="E95" s="3">
        <v>309672</v>
      </c>
      <c r="F95" s="3">
        <v>5069264.5548258498</v>
      </c>
    </row>
    <row r="96" spans="2:12" x14ac:dyDescent="0.25">
      <c r="C96" t="s">
        <v>55</v>
      </c>
      <c r="D96" s="3">
        <v>8789119.6500001159</v>
      </c>
      <c r="E96" s="3">
        <v>315347</v>
      </c>
      <c r="F96" s="3">
        <v>5174794.8347194614</v>
      </c>
    </row>
    <row r="97" spans="2:15" x14ac:dyDescent="0.25">
      <c r="C97" t="s">
        <v>56</v>
      </c>
      <c r="D97" s="3">
        <v>8474881.850000089</v>
      </c>
      <c r="E97" s="3">
        <v>299043</v>
      </c>
      <c r="F97" s="3">
        <v>4966817.2981446851</v>
      </c>
    </row>
    <row r="98" spans="2:15" x14ac:dyDescent="0.25">
      <c r="C98" t="s">
        <v>57</v>
      </c>
      <c r="D98" s="3">
        <v>51198485.450002111</v>
      </c>
      <c r="E98" s="3">
        <v>1809711</v>
      </c>
      <c r="F98" s="3">
        <v>30073649.785893165</v>
      </c>
      <c r="H98" s="1" t="s">
        <v>60</v>
      </c>
      <c r="I98" t="s">
        <v>89</v>
      </c>
      <c r="J98" t="s">
        <v>94</v>
      </c>
      <c r="L98" s="12" t="s">
        <v>111</v>
      </c>
      <c r="M98" s="12" t="s">
        <v>6</v>
      </c>
      <c r="N98" s="10" t="s">
        <v>112</v>
      </c>
      <c r="O98" s="10"/>
    </row>
    <row r="99" spans="2:15" x14ac:dyDescent="0.25">
      <c r="C99" t="s">
        <v>58</v>
      </c>
      <c r="D99" s="3">
        <v>93043058.550005898</v>
      </c>
      <c r="E99" s="3">
        <v>3319809</v>
      </c>
      <c r="F99" s="3">
        <v>54641788.202529237</v>
      </c>
      <c r="H99">
        <v>2018</v>
      </c>
      <c r="I99" s="3">
        <v>932208683.55000257</v>
      </c>
      <c r="J99" s="3">
        <v>1375637138.7500005</v>
      </c>
      <c r="L99" t="s">
        <v>10</v>
      </c>
      <c r="M99" s="5">
        <v>10208203</v>
      </c>
    </row>
    <row r="100" spans="2:15" x14ac:dyDescent="0.25">
      <c r="C100" t="s">
        <v>59</v>
      </c>
      <c r="D100" s="3">
        <v>87103862.350005552</v>
      </c>
      <c r="E100" s="3">
        <v>3098193</v>
      </c>
      <c r="F100" s="3">
        <v>51149304.543793865</v>
      </c>
      <c r="H100">
        <v>2019</v>
      </c>
      <c r="I100" s="3">
        <v>302412322.69999737</v>
      </c>
      <c r="J100" s="3">
        <v>932208683.55000103</v>
      </c>
      <c r="L100" t="s">
        <v>20</v>
      </c>
      <c r="M100" s="5">
        <v>9720161</v>
      </c>
    </row>
    <row r="101" spans="2:15" x14ac:dyDescent="0.25">
      <c r="B101">
        <v>2024</v>
      </c>
      <c r="C101" t="s">
        <v>48</v>
      </c>
      <c r="D101" s="3">
        <v>16977254.400000002</v>
      </c>
      <c r="E101" s="3">
        <v>603392</v>
      </c>
      <c r="F101" s="3">
        <v>9816827.5974555835</v>
      </c>
      <c r="H101">
        <v>2020</v>
      </c>
      <c r="I101" s="3">
        <v>926471322.39996767</v>
      </c>
      <c r="J101" s="3">
        <v>302412322.70000052</v>
      </c>
      <c r="L101" t="s">
        <v>11</v>
      </c>
      <c r="M101" s="5">
        <v>10225719</v>
      </c>
    </row>
    <row r="102" spans="2:15" x14ac:dyDescent="0.25">
      <c r="C102" t="s">
        <v>49</v>
      </c>
      <c r="D102" s="3">
        <v>16677316.100000005</v>
      </c>
      <c r="E102" s="3">
        <v>597598</v>
      </c>
      <c r="F102" s="3">
        <v>9652460.0185180977</v>
      </c>
      <c r="H102">
        <v>2021</v>
      </c>
      <c r="I102" s="3">
        <v>730939864.49995792</v>
      </c>
      <c r="J102" s="3">
        <v>926471322.40000308</v>
      </c>
      <c r="L102" t="s">
        <v>17</v>
      </c>
      <c r="M102" s="5">
        <v>10242723</v>
      </c>
    </row>
    <row r="103" spans="2:15" x14ac:dyDescent="0.25">
      <c r="C103" t="s">
        <v>50</v>
      </c>
      <c r="D103" s="3">
        <v>8615785.3500000071</v>
      </c>
      <c r="E103" s="3">
        <v>308373</v>
      </c>
      <c r="F103" s="3">
        <v>4965342.6817269484</v>
      </c>
      <c r="H103">
        <v>2022</v>
      </c>
      <c r="I103" s="3">
        <v>1021245757.1499175</v>
      </c>
      <c r="J103" s="3">
        <v>730939864.50000143</v>
      </c>
      <c r="L103" t="s">
        <v>7</v>
      </c>
      <c r="M103" s="5">
        <v>32997609</v>
      </c>
    </row>
    <row r="104" spans="2:15" x14ac:dyDescent="0.25">
      <c r="B104" t="s">
        <v>1</v>
      </c>
      <c r="D104" s="3">
        <v>42270355.850000024</v>
      </c>
      <c r="E104" s="3">
        <v>1509363</v>
      </c>
      <c r="F104" s="3">
        <v>24434630.297700766</v>
      </c>
      <c r="H104">
        <v>2023</v>
      </c>
      <c r="I104" s="3">
        <v>409701691.65000206</v>
      </c>
      <c r="J104" s="3">
        <v>1021245757.1500038</v>
      </c>
      <c r="L104" t="s">
        <v>21</v>
      </c>
      <c r="M104" s="5">
        <v>9017737</v>
      </c>
    </row>
    <row r="105" spans="2:15" x14ac:dyDescent="0.25">
      <c r="H105">
        <v>2024</v>
      </c>
      <c r="I105" s="3">
        <v>42270355.849999979</v>
      </c>
      <c r="J105" s="3">
        <v>39002813.199999988</v>
      </c>
      <c r="L105" t="s">
        <v>8</v>
      </c>
      <c r="M105" s="5">
        <v>7943008</v>
      </c>
    </row>
    <row r="106" spans="2:15" x14ac:dyDescent="0.25">
      <c r="B106" s="9" t="s">
        <v>64</v>
      </c>
      <c r="C106" t="s">
        <v>92</v>
      </c>
      <c r="H106" t="s">
        <v>1</v>
      </c>
      <c r="I106" s="3">
        <v>42270355.850000024</v>
      </c>
      <c r="J106" s="3">
        <v>39002813.199999973</v>
      </c>
      <c r="L106" t="s">
        <v>9</v>
      </c>
      <c r="M106" s="5">
        <v>9366755</v>
      </c>
    </row>
    <row r="107" spans="2:15" x14ac:dyDescent="0.25">
      <c r="L107" t="s">
        <v>22</v>
      </c>
      <c r="M107" s="5">
        <v>3357796</v>
      </c>
    </row>
    <row r="108" spans="2:15" x14ac:dyDescent="0.25">
      <c r="H108" s="9" t="s">
        <v>64</v>
      </c>
      <c r="I108" t="s">
        <v>100</v>
      </c>
      <c r="L108" t="s">
        <v>13</v>
      </c>
      <c r="M108" s="5">
        <v>3873575</v>
      </c>
    </row>
    <row r="109" spans="2:15" x14ac:dyDescent="0.25">
      <c r="L109" t="s">
        <v>18</v>
      </c>
      <c r="M109" s="5">
        <v>33041914</v>
      </c>
    </row>
    <row r="110" spans="2:15" x14ac:dyDescent="0.25">
      <c r="L110" t="s">
        <v>14</v>
      </c>
      <c r="M110" s="5">
        <v>10181055</v>
      </c>
    </row>
    <row r="111" spans="2:15" x14ac:dyDescent="0.25">
      <c r="H111" s="1" t="s">
        <v>60</v>
      </c>
      <c r="I111" t="s">
        <v>91</v>
      </c>
      <c r="J111" t="s">
        <v>96</v>
      </c>
      <c r="L111" t="s">
        <v>15</v>
      </c>
      <c r="M111" s="5">
        <v>10262409</v>
      </c>
    </row>
    <row r="112" spans="2:15" x14ac:dyDescent="0.25">
      <c r="H112">
        <v>2018</v>
      </c>
      <c r="I112" s="3">
        <v>537602782.87599754</v>
      </c>
      <c r="J112" s="3">
        <v>800890846.70390069</v>
      </c>
      <c r="L112" t="s">
        <v>19</v>
      </c>
      <c r="M112" s="5">
        <v>4424618</v>
      </c>
    </row>
    <row r="113" spans="8:15" x14ac:dyDescent="0.25">
      <c r="H113">
        <v>2019</v>
      </c>
      <c r="I113" s="3">
        <v>174474126.7689991</v>
      </c>
      <c r="J113" s="3">
        <v>537602782.87602496</v>
      </c>
      <c r="L113" t="s">
        <v>16</v>
      </c>
      <c r="M113" s="5">
        <v>7002932</v>
      </c>
    </row>
    <row r="114" spans="8:15" x14ac:dyDescent="0.25">
      <c r="H114">
        <v>2020</v>
      </c>
      <c r="I114" s="3">
        <v>540254651.02654302</v>
      </c>
      <c r="J114" s="3">
        <v>174474126.76900139</v>
      </c>
      <c r="L114" t="s">
        <v>12</v>
      </c>
      <c r="M114" s="5">
        <v>32929735</v>
      </c>
    </row>
    <row r="115" spans="8:15" x14ac:dyDescent="0.25">
      <c r="H115">
        <v>2021</v>
      </c>
      <c r="I115" s="3">
        <v>429130509.39608657</v>
      </c>
      <c r="J115" s="3">
        <v>540254651.02658355</v>
      </c>
    </row>
    <row r="116" spans="8:15" x14ac:dyDescent="0.25">
      <c r="H116">
        <v>2022</v>
      </c>
      <c r="I116" s="3">
        <v>579498180.71032834</v>
      </c>
      <c r="J116" s="3">
        <v>429130509.39613485</v>
      </c>
    </row>
    <row r="117" spans="8:15" x14ac:dyDescent="0.25">
      <c r="H117">
        <v>2023</v>
      </c>
      <c r="I117" s="3">
        <v>240663713.87694463</v>
      </c>
      <c r="J117" s="3">
        <v>579498180.71044481</v>
      </c>
    </row>
    <row r="118" spans="8:15" x14ac:dyDescent="0.25">
      <c r="H118">
        <v>2024</v>
      </c>
      <c r="I118" s="3">
        <v>24434630.297701538</v>
      </c>
      <c r="J118" s="3">
        <v>22953783.477011941</v>
      </c>
      <c r="L118" s="1" t="s">
        <v>113</v>
      </c>
      <c r="M118" t="s">
        <v>4</v>
      </c>
      <c r="N118" s="10" t="s">
        <v>64</v>
      </c>
      <c r="O118" t="s">
        <v>114</v>
      </c>
    </row>
    <row r="119" spans="8:15" x14ac:dyDescent="0.25">
      <c r="H119" t="s">
        <v>1</v>
      </c>
      <c r="I119" s="3">
        <v>24434630.297700766</v>
      </c>
      <c r="J119" s="3">
        <v>22953783.477011919</v>
      </c>
      <c r="L119" t="s">
        <v>79</v>
      </c>
      <c r="M119" s="4">
        <v>0.11032638616825773</v>
      </c>
    </row>
    <row r="120" spans="8:15" x14ac:dyDescent="0.25">
      <c r="L120" t="s">
        <v>80</v>
      </c>
      <c r="M120" s="4">
        <v>0.19684671177285346</v>
      </c>
    </row>
    <row r="121" spans="8:15" x14ac:dyDescent="0.25">
      <c r="H121" s="9" t="s">
        <v>64</v>
      </c>
      <c r="I121" t="s">
        <v>101</v>
      </c>
      <c r="L121" t="s">
        <v>81</v>
      </c>
      <c r="M121" s="4">
        <v>0.21893911251550965</v>
      </c>
    </row>
    <row r="122" spans="8:15" x14ac:dyDescent="0.25">
      <c r="L122" t="s">
        <v>82</v>
      </c>
      <c r="M122" s="4">
        <v>0.1721719696729842</v>
      </c>
    </row>
    <row r="123" spans="8:15" x14ac:dyDescent="0.25">
      <c r="L123" t="s">
        <v>83</v>
      </c>
      <c r="M123" s="4">
        <v>0.17215151186155081</v>
      </c>
    </row>
    <row r="124" spans="8:15" x14ac:dyDescent="0.25">
      <c r="H124" s="1" t="s">
        <v>60</v>
      </c>
      <c r="I124" t="s">
        <v>90</v>
      </c>
      <c r="J124" t="s">
        <v>95</v>
      </c>
      <c r="L124" t="s">
        <v>84</v>
      </c>
      <c r="M124" s="4">
        <v>0.12956430800885071</v>
      </c>
    </row>
    <row r="125" spans="8:15" x14ac:dyDescent="0.25">
      <c r="H125">
        <v>2018</v>
      </c>
      <c r="I125" s="3">
        <v>33394829</v>
      </c>
      <c r="J125" s="3">
        <v>49073365</v>
      </c>
      <c r="L125" t="s">
        <v>1</v>
      </c>
      <c r="M125" s="4">
        <v>1</v>
      </c>
    </row>
    <row r="126" spans="8:15" x14ac:dyDescent="0.25">
      <c r="H126">
        <v>2019</v>
      </c>
      <c r="I126" s="3">
        <v>10819506</v>
      </c>
      <c r="J126" s="3">
        <v>33394829</v>
      </c>
    </row>
    <row r="127" spans="8:15" x14ac:dyDescent="0.25">
      <c r="H127">
        <v>2020</v>
      </c>
      <c r="I127" s="3">
        <v>33015352</v>
      </c>
      <c r="J127" s="3">
        <v>10819506</v>
      </c>
      <c r="M127" s="3"/>
      <c r="N127" s="4"/>
    </row>
    <row r="128" spans="8:15" x14ac:dyDescent="0.25">
      <c r="H128">
        <v>2021</v>
      </c>
      <c r="I128" s="3">
        <v>26028130</v>
      </c>
      <c r="J128" s="3">
        <v>33015352</v>
      </c>
      <c r="L128" s="1" t="s">
        <v>105</v>
      </c>
      <c r="M128" t="s">
        <v>4</v>
      </c>
      <c r="N128" s="10" t="s">
        <v>85</v>
      </c>
      <c r="O128" t="s">
        <v>115</v>
      </c>
    </row>
    <row r="129" spans="8:14" x14ac:dyDescent="0.25">
      <c r="H129">
        <v>2022</v>
      </c>
      <c r="I129" s="3">
        <v>36363497</v>
      </c>
      <c r="J129" s="3">
        <v>26028130</v>
      </c>
      <c r="L129" t="s">
        <v>106</v>
      </c>
      <c r="M129" s="4">
        <v>0.18969549509019887</v>
      </c>
      <c r="N129" s="4"/>
    </row>
    <row r="130" spans="8:14" x14ac:dyDescent="0.25">
      <c r="H130">
        <v>2023</v>
      </c>
      <c r="I130" s="3">
        <v>14591907</v>
      </c>
      <c r="J130" s="3">
        <v>36363497</v>
      </c>
      <c r="L130" t="s">
        <v>107</v>
      </c>
      <c r="M130" s="4">
        <v>0.24765392817093118</v>
      </c>
      <c r="N130" s="4"/>
    </row>
    <row r="131" spans="8:14" x14ac:dyDescent="0.25">
      <c r="H131">
        <v>2024</v>
      </c>
      <c r="I131" s="3">
        <v>1509363</v>
      </c>
      <c r="J131" s="3">
        <v>1389676</v>
      </c>
      <c r="L131" t="s">
        <v>108</v>
      </c>
      <c r="M131" s="4">
        <v>0.13038496160780444</v>
      </c>
      <c r="N131" s="4"/>
    </row>
    <row r="132" spans="8:14" x14ac:dyDescent="0.25">
      <c r="H132" t="s">
        <v>1</v>
      </c>
      <c r="I132" s="3">
        <v>1509363</v>
      </c>
      <c r="J132" s="3">
        <v>1389676</v>
      </c>
      <c r="L132" t="s">
        <v>109</v>
      </c>
      <c r="M132" s="4">
        <v>0.3000020907992797</v>
      </c>
      <c r="N132" s="4"/>
    </row>
    <row r="133" spans="8:14" x14ac:dyDescent="0.25">
      <c r="L133" t="s">
        <v>110</v>
      </c>
      <c r="M133" s="4">
        <v>0.132263524331802</v>
      </c>
    </row>
    <row r="134" spans="8:14" x14ac:dyDescent="0.25">
      <c r="H134" s="9" t="s">
        <v>64</v>
      </c>
      <c r="I134" t="s">
        <v>102</v>
      </c>
      <c r="L134" t="s">
        <v>1</v>
      </c>
      <c r="M134" s="4">
        <v>1</v>
      </c>
    </row>
    <row r="137" spans="8:14" x14ac:dyDescent="0.25">
      <c r="H137" s="1" t="s">
        <v>60</v>
      </c>
      <c r="I137" t="s">
        <v>97</v>
      </c>
      <c r="J137" s="10" t="s">
        <v>98</v>
      </c>
    </row>
    <row r="138" spans="8:14" x14ac:dyDescent="0.25">
      <c r="H138">
        <v>2018</v>
      </c>
      <c r="I138" s="4">
        <v>-0.32234405622614104</v>
      </c>
      <c r="J138" s="4">
        <v>-0.32234405622614104</v>
      </c>
    </row>
    <row r="139" spans="8:14" x14ac:dyDescent="0.25">
      <c r="H139">
        <v>2019</v>
      </c>
      <c r="I139" s="4">
        <v>-0.67559589603010084</v>
      </c>
      <c r="J139" s="4">
        <v>-0.67559589603010084</v>
      </c>
    </row>
    <row r="140" spans="8:14" x14ac:dyDescent="0.25">
      <c r="H140">
        <v>2020</v>
      </c>
      <c r="I140" s="4">
        <v>2.0636030771770071</v>
      </c>
      <c r="J140" s="4">
        <v>2.0636030771770071</v>
      </c>
    </row>
    <row r="141" spans="8:14" x14ac:dyDescent="0.25">
      <c r="H141">
        <v>2021</v>
      </c>
      <c r="I141" s="4">
        <v>-0.21104966033220038</v>
      </c>
      <c r="J141" s="4">
        <v>-0.21104966033220038</v>
      </c>
    </row>
    <row r="142" spans="8:14" x14ac:dyDescent="0.25">
      <c r="H142">
        <v>2022</v>
      </c>
      <c r="I142" s="4">
        <v>0.39716795696797774</v>
      </c>
      <c r="J142" s="4">
        <v>0.39716795696797774</v>
      </c>
    </row>
    <row r="143" spans="8:14" x14ac:dyDescent="0.25">
      <c r="H143">
        <v>2023</v>
      </c>
      <c r="I143" s="4">
        <v>-0.59882164622807454</v>
      </c>
      <c r="J143" s="4">
        <v>-0.59882164622807454</v>
      </c>
    </row>
    <row r="144" spans="8:14" x14ac:dyDescent="0.25">
      <c r="H144">
        <v>2024</v>
      </c>
      <c r="I144" s="4">
        <v>8.3777101750188418E-2</v>
      </c>
      <c r="J144" s="4">
        <v>8.3777101750188418E-2</v>
      </c>
    </row>
    <row r="145" spans="8:12" x14ac:dyDescent="0.25">
      <c r="H145" t="s">
        <v>1</v>
      </c>
      <c r="I145" s="4">
        <v>-0.18068369710491602</v>
      </c>
      <c r="L145" s="11"/>
    </row>
    <row r="147" spans="8:12" x14ac:dyDescent="0.25">
      <c r="H147" s="9" t="s">
        <v>85</v>
      </c>
      <c r="I147" s="4" t="s">
        <v>103</v>
      </c>
    </row>
    <row r="149" spans="8:12" x14ac:dyDescent="0.25">
      <c r="H149" t="s">
        <v>99</v>
      </c>
    </row>
    <row r="150" spans="8:12" x14ac:dyDescent="0.25">
      <c r="H150" s="4">
        <v>-0.39195860805803895</v>
      </c>
    </row>
    <row r="152" spans="8:12" x14ac:dyDescent="0.25">
      <c r="H152" s="9" t="s">
        <v>85</v>
      </c>
      <c r="I152" s="4" t="s">
        <v>104</v>
      </c>
    </row>
  </sheetData>
  <conditionalFormatting sqref="H99:H105">
    <cfRule type="expression" dxfId="3" priority="6">
      <formula xml:space="preserve"> $I99 &gt;= $J99</formula>
    </cfRule>
  </conditionalFormatting>
  <conditionalFormatting sqref="H112:H118">
    <cfRule type="expression" dxfId="2" priority="5">
      <formula>$I112 &gt; $J112</formula>
    </cfRule>
  </conditionalFormatting>
  <conditionalFormatting sqref="H125:H131">
    <cfRule type="expression" dxfId="1" priority="4">
      <formula>$I125 &gt; $J125</formula>
    </cfRule>
  </conditionalFormatting>
  <conditionalFormatting pivot="1" sqref="I138:I144">
    <cfRule type="expression" dxfId="0" priority="3">
      <formula>$I138 &gt; 0</formula>
    </cfRule>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43AE8E-2672-4F33-B0F6-3C83DEE01F4E}">
  <dimension ref="A1"/>
  <sheetViews>
    <sheetView showGridLines="0" topLeftCell="A15" zoomScale="55" zoomScaleNormal="55" workbookViewId="0">
      <selection activeCell="AP24" sqref="AP24"/>
    </sheetView>
  </sheetViews>
  <sheetFormatPr defaultRowHeight="15"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37EDE7-2A6A-4BE7-9562-881DCBB7CA8A}">
  <dimension ref="A1"/>
  <sheetViews>
    <sheetView showGridLines="0" topLeftCell="A20" zoomScale="55" zoomScaleNormal="55" workbookViewId="0">
      <selection activeCell="N80" sqref="N80"/>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_ s a l e s r e p s _ 6 7 3 6 1 f c f - c 1 d 4 - 4 c d c - a 2 0 2 - 7 c 0 6 0 a d 3 f 4 5 7 " > < C u s t o m C o n t e n t > < ! [ C D A T A [ < T a b l e W i d g e t G r i d S e r i a l i z a t i o n   x m l n s : x s d = " h t t p : / / w w w . w 3 . o r g / 2 0 0 1 / X M L S c h e m a "   x m l n s : x s i = " h t t p : / / w w w . w 3 . o r g / 2 0 0 1 / X M L S c h e m a - i n s t a n c e " > < C o l u m n S u g g e s t e d T y p e   / > < C o l u m n F o r m a t   / > < C o l u m n A c c u r a c y   / > < C o l u m n C u r r e n c y S y m b o l   / > < C o l u m n P o s i t i v e P a t t e r n   / > < C o l u m n N e g a t i v e P a t t e r n   / > < C o l u m n W i d t h s > < i t e m > < k e y > < s t r i n g > S a l e s R e p   I D < / s t r i n g > < / k e y > < v a l u e > < i n t > 1 0 8 < / i n t > < / v a l u e > < / i t e m > < i t e m > < k e y > < s t r i n g > S a l e s R e p < / s t r i n g > < / k e y > < v a l u e > < i n t > 9 2 < / i n t > < / v a l u e > < / i t e m > < i t e m > < k e y > < s t r i n g > R e g i o n < / s t r i n g > < / k e y > < v a l u e > < i n t > 7 9 < / i n t > < / v a l u e > < / i t e m > < / C o l u m n W i d t h s > < C o l u m n D i s p l a y I n d e x > < i t e m > < k e y > < s t r i n g > S a l e s R e p   I D < / s t r i n g > < / k e y > < v a l u e > < i n t > 0 < / i n t > < / v a l u e > < / i t e m > < i t e m > < k e y > < s t r i n g > S a l e s R e p < / 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P o w e r P i v o t V e r s i o n " > < C u s t o m C o n t e n t > < ! [ C D A T A [ 2 0 1 5 . 1 3 0 . 1 6 0 5 . 1 5 6 7 ] ] > < / C u s t o m C o n t e n t > < / G e m i n i > 
</file>

<file path=customXml/item11.xml>��< ? x m l   v e r s i o n = " 1 . 0 "   e n c o d i n g = " U T F - 1 6 " ? > < G e m i n i   x m l n s = " h t t p : / / g e m i n i / p i v o t c u s t o m i z a t i o n / T a b l e X M L _ S w i t c h _ 7 b 7 9 7 4 7 2 - 0 7 e 7 - 4 4 c 5 - b 1 7 c - 4 7 f 9 6 d c b 0 f e e " > < C u s t o m C o n t e n t > < ! [ C D A T A [ < T a b l e W i d g e t G r i d S e r i a l i z a t i o n   x m l n s : x s d = " h t t p : / / w w w . w 3 . o r g / 2 0 0 1 / X M L S c h e m a "   x m l n s : x s i = " h t t p : / / w w w . w 3 . o r g / 2 0 0 1 / X M L S c h e m a - i n s t a n c e " > < C o l u m n S u g g e s t e d T y p e   / > < C o l u m n F o r m a t   / > < C o l u m n A c c u r a c y   / > < C o l u m n C u r r e n c y S y m b o l   / > < C o l u m n P o s i t i v e P a t t e r n   / > < C o l u m n N e g a t i v e P a t t e r n   / > < C o l u m n W i d t h s > < i t e m > < k e y > < s t r i n g > S w i t c h < / s t r i n g > < / k e y > < v a l u e > < i n t > 7 7 < / i n t > < / v a l u e > < / i t e m > < / C o l u m n W i d t h s > < C o l u m n D i s p l a y I n d e x > < i t e m > < k e y > < s t r i n g > S w i t c h < / s t r i n g > < / k e y > < v a l u e > < i n t > 0 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 1 7 6 < / H e i g h t > < / S a n d b o x E d i t o r . F o r m u l a B a r S t a t e > ] ] > < / 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 f a c t _ s a l e s _ a 5 4 a c b 4 4 - 3 b f 7 - 4 3 1 e - a 6 6 4 - 0 d e f 9 7 4 a b e c 1 < / K e y > < V a l u e   x m l n s : a = " h t t p : / / s c h e m a s . d a t a c o n t r a c t . o r g / 2 0 0 4 / 0 7 / M i c r o s o f t . A n a l y s i s S e r v i c e s . C o m m o n " > < a : H a s F o c u s > f a l s e < / a : H a s F o c u s > < a : S i z e A t D p i 9 6 > 5 1 6 < / a : S i z e A t D p i 9 6 > < a : V i s i b l e > t r u e < / a : V i s i b l e > < / V a l u e > < / K e y V a l u e O f s t r i n g S a n d b o x E d i t o r . M e a s u r e G r i d S t a t e S c d E 3 5 R y > < K e y V a l u e O f s t r i n g S a n d b o x E d i t o r . M e a s u r e G r i d S t a t e S c d E 3 5 R y > < K e y > d i m _ p r o d u c t s _ e 8 6 8 e 4 7 0 - d 1 b 7 - 4 6 5 1 - b f 3 c - 4 8 b 0 b 0 f 8 a d 3 8 < / K e y > < V a l u e   x m l n s : a = " h t t p : / / s c h e m a s . d a t a c o n t r a c t . o r g / 2 0 0 4 / 0 7 / M i c r o s o f t . A n a l y s i s S e r v i c e s . C o m m o n " > < a : H a s F o c u s > t r u e < / a : H a s F o c u s > < a : S i z e A t D p i 9 6 > 1 1 3 < / a : S i z e A t D p i 9 6 > < a : V i s i b l e > t r u e < / a : V i s i b l e > < / V a l u e > < / K e y V a l u e O f s t r i n g S a n d b o x E d i t o r . M e a s u r e G r i d S t a t e S c d E 3 5 R y > < K e y V a l u e O f s t r i n g S a n d b o x E d i t o r . M e a s u r e G r i d S t a t e S c d E 3 5 R y > < K e y > d i m _ d a t e _ 5 8 2 c 8 d 9 e - f 1 8 b - 4 5 3 2 - 9 7 5 8 - c 6 0 b 0 7 f 3 6 a e e < / K e y > < V a l u e   x m l n s : a = " h t t p : / / s c h e m a s . d a t a c o n t r a c t . o r g / 2 0 0 4 / 0 7 / M i c r o s o f t . A n a l y s i s S e r v i c e s . C o m m o n " > < a : H a s F o c u s > t r u e < / a : H a s F o c u s > < a : S i z e A t D p i 9 6 > 1 1 3 < / a : S i z e A t D p i 9 6 > < a : V i s i b l e > t r u e < / a : V i s i b l e > < / V a l u e > < / K e y V a l u e O f s t r i n g S a n d b o x E d i t o r . M e a s u r e G r i d S t a t e S c d E 3 5 R y > < K e y V a l u e O f s t r i n g S a n d b o x E d i t o r . M e a s u r e G r i d S t a t e S c d E 3 5 R y > < K e y > d i m _ s a l e s r e p s _ 6 7 3 6 1 f c f - c 1 d 4 - 4 c d c - a 2 0 2 - 7 c 0 6 0 a d 3 f 4 5 7 < / 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5 b 2 1 e 9 2 5 - d f 0 c - 4 0 2 f - 9 e 5 e - c d d 8 d b 7 0 c a c 0 " > < 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 G r o s s   P r o f i t   P Y T < / M e a s u r e N a m e > < D i s p l a y N a m e > G r o s s   P r o f i t   P Y T < / D i s p l a y N a m e > < V i s i b l e > F a l s e < / V i s i b l e > < / i t e m > < i t e m > < M e a s u r e N a m e > U n i t s   S o l d   P Y T D < / M e a s u r e N a m e > < D i s p l a y N a m e > U n i t s   S o l d   P Y T D < / 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 C o l u m n s \ P r o d u c t s < / K e y > < / a : K e y > < a : V a l u e   i : t y p e = " T a b l e W i d g e t B a s e V i e w S t a t e " / > < / a : K e y V a l u e O f D i a g r a m O b j e c t K e y a n y T y p e z b w N T n L X > < a : K e y V a l u e O f D i a g r a m O b j e c t K e y a n y T y p e z b w N T n L X > < a : K e y > < K e y > C o l u m n s \ R e t a i l   P r i c e 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 d i m _ s a l e s r e p s 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 d i m _ s a l e s r e p s 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  I D 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 C o l u m n s \ S a l e s R e p   I D < / K e y > < / a : K e y > < a : V a l u e   i : t y p e = " T a b l e W i d g e t B a s e V i e w S t a t e " / > < / a : K e y V a l u e O f D i a g r a m O b j e c t K e y a n y T y p e z b w N T n L X > < a : K e y V a l u e O f D i a g r a m O b j e c t K e y a n y T y p e z b w N T n L X > < a : K e y > < K e y > C o l u m n s \ U n i t s   S o l d < / K e y > < / a : K e y > < a : V a l u e   i : t y p e = " T a b l e W i d g e t B a s e V i e w S t a t e " / > < / a : K e y V a l u e O f D i a g r a m O b j e c t K e y a n y T y p e z b w N T n L X > < a : K e y V a l u e O f D i a g r a m O b j e c t K e y a n y T y p e z b w N T n L X > < a : K e y > < K e y > C o l u m n s \ R e v   D i s c o u n t < / K e y > < / a : K e y > < a : V a l u e   i : t y p e = " T a b l e W i d g e t B a s e V i e w S t a t e " / > < / a : K e y V a l u e O f D i a g r a m O b j e c t K e y a n y T y p e z b w N T n L X > < a : K e y V a l u e O f D i a g r a m O b j e c t K e y a n y T y p e z b w N T n L X > < a : K e y > < K e y > C o l u m n s \ C O G S 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0 2 9 4 0 8 d 0 - e c a 1 - 4 8 5 d - 8 1 8 e - 9 3 d 2 e 0 6 b 3 a c b " > < 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 U n i t s   S o l d   P Y T D < / M e a s u r e N a m e > < D i s p l a y N a m e > U n i t s   S o l d   P Y T D < / D i s p l a y N a m e > < V i s i b l e > F a l s e < / V i s i b l e > < / i t e m > < i t e m > < M e a s u r e N a m e > G r o s s   P r o f i t   P Y T < / M e a s u r e N a m e > < D i s p l a y N a m e > G r o s s   P r o f i t   P Y T < / 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18.xml>��< ? x m l   v e r s i o n = " 1 . 0 "   e n c o d i n g = " U T F - 1 6 " ? > < G e m i n i   x m l n s = " h t t p : / / g e m i n i / p i v o t c u s t o m i z a t i o n / S h o w H i d d e n " > < C u s t o m C o n t e n t > < ! [ C D A T A [ T r u e ] ] > < / C u s t o m C o n t e n t > < / G e m i n i > 
</file>

<file path=customXml/item19.xml>��< ? x m l   v e r s i o n = " 1 . 0 "   e n c o d i n g = " U T F - 1 6 " ? > < G e m i n i   x m l n s = " h t t p : / / g e m i n i / p i v o t c u s t o m i z a t i o n / e 8 9 b b 6 2 6 - 4 f 8 7 - 4 4 a 9 - 9 3 6 b - 8 a 7 b b 7 2 2 c 2 6 e " > < 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 U n i t s   S o l d   P Y T D < / M e a s u r e N a m e > < D i s p l a y N a m e > U n i t s   S o l d   P Y T D < / D i s p l a y N a m e > < V i s i b l e > F a l s e < / V i s i b l e > < / i t e m > < i t e m > < M e a s u r e N a m e > G r o s s   P r o f i t   P Y T < / M e a s u r e N a m e > < D i s p l a y N a m e > G r o s s   P r o f i t   P Y T < / 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2.xml>��< ? x m l   v e r s i o n = " 1 . 0 "   e n c o d i n g = " U T F - 1 6 " ? > < G e m i n i   x m l n s = " h t t p : / / g e m i n i / p i v o t c u s t o m i z a t i o n / 5 f 6 2 a b 3 3 - 6 f 4 a - 4 1 9 4 - 9 b 0 6 - 5 c 7 5 a 6 e 0 0 e 6 f " > < 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C a l c u l a t e d F i e l d s > < S A H o s t H a s h > 0 < / S A H o s t H a s h > < G e m i n i F i e l d L i s t V i s i b l e > T r u e < / G e m i n i F i e l d L i s t V i s i b l e > < / S e t t i n g s > ] ] > < / C u s t o m C o n t e n t > < / G e m i n i > 
</file>

<file path=customXml/item20.xml>��< ? x m l   v e r s i o n = " 1 . 0 "   e n c o d i n g = " U T F - 1 6 " ? > < G e m i n i   x m l n s = " h t t p : / / g e m i n i / p i v o t c u s t o m i z a t i o n / 9 8 e a 7 a d 9 - e e f 4 - 4 a 6 2 - a 5 8 3 - 0 a f 3 e 5 0 7 4 e 9 d " > < 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C a l c u l a t e d F i e l d s > < S A H o s t H a s h > 0 < / S A H o s t H a s h > < G e m i n i F i e l d L i s t V i s i b l e > T r u e < / G e m i n i F i e l d L i s t V i s i b l e > < / S e t t i n g s > ] ] > < / 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T a b l e X M L _ d i m _ p r o d u c t s _ e 8 6 8 e 4 7 0 - d 1 b 7 - 4 6 5 1 - b f 3 c - 4 8 b 0 b 0 f 8 a d 3 8 " > < 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 1 0 0 < / i n t > < / v a l u e > < / i t e m > < i t e m > < k e y > < s t r i n g > P r o d u c t s < / s t r i n g > < / k e y > < v a l u e > < i n t > 9 0 < / i n t > < / v a l u e > < / i t e m > < i t e m > < k e y > < s t r i n g > R e t a i l   P r i c e < / s t r i n g > < / k e y > < v a l u e > < i n t > 1 0 6 < / i n t > < / v a l u e > < / i t e m > < i t e m > < k e y > < s t r i n g > C a t e g o r y < / s t r i n g > < / k e y > < v a l u e > < i n t > 9 1 < / i n t > < / v a l u e > < / i t e m > < i t e m > < k e y > < s t r i n g > S u p p l i e r < / s t r i n g > < / k e y > < v a l u e > < i n t > 8 8 < / i n t > < / v a l u e > < / i t e m > < / C o l u m n W i d t h s > < C o l u m n D i s p l a y I n d e x > < i t e m > < k e y > < s t r i n g > P r o d u c t   I D < / s t r i n g > < / k e y > < v a l u e > < i n t > 0 < / i n t > < / v a l u e > < / i t e m > < i t e m > < k e y > < s t r i n g > P r o d u c t s < / s t r i n g > < / k e y > < v a l u e > < i n t > 1 < / i n t > < / v a l u e > < / i t e m > < i t e m > < k e y > < s t r i n g > R e t a i l   P r i c e < / s t r i n g > < / k e y > < v a l u e > < i n t > 2 < / i n t > < / v a l u e > < / i t e m > < i t e m > < k e y > < s t r i n g > C a t e g o r y < / s t r i n g > < / k e y > < v a l u e > < i n t > 3 < / i n t > < / v a l u e > < / i t e m > < i t e m > < k e y > < s t r i n g > S u p p l i e r < / s t r i n g > < / k e y > < v a l u e > < i n t > 4 < / 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e b 1 e b 5 f d - 3 8 c 3 - 4 b 3 3 - 9 4 c 5 - 9 5 2 3 0 3 7 1 4 3 c 5 " > < 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 U n i t s   S o l d   P Y T D < / M e a s u r e N a m e > < D i s p l a y N a m e > U n i t s   S o l d   P Y T D < / D i s p l a y N a m e > < V i s i b l e > F a l s e < / V i s i b l e > < / i t e m > < i t e m > < M e a s u r e N a m e > G r o s s   P r o f i t   P Y T < / M e a s u r e N a m e > < D i s p l a y N a m e > G r o s s   P r o f i t   P Y T < / 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25.xml>��< ? x m l   v e r s i o n = " 1 . 0 "   e n c o d i n g = " U T F - 1 6 " ? > < G e m i n i   x m l n s = " h t t p : / / g e m i n i / p i v o t c u s t o m i z a t i o n / e d 1 3 c a 4 5 - 2 2 d c - 4 0 d 6 - 9 f a 7 - 4 6 0 e e 1 e 0 9 b 0 2 " > < 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C a l c u l a t e d F i e l d s > < S A H o s t H a s h > 0 < / S A H o s t H a s h > < G e m i n i F i e l d L i s t V i s i b l e > T r u e < / G e m i n i F i e l d L i s t V i s i b l e > < / S e t t i n g s > ] ] > < / C u s t o m C o n t e n t > < / G e m i n i > 
</file>

<file path=customXml/item26.xml>��< ? x m l   v e r s i o n = " 1 . 0 "   e n c o d i n g = " U T F - 1 6 " ? > < G e m i n i   x m l n s = " h t t p : / / g e m i n i / p i v o t c u s t o m i z a t i o n / b 3 b 9 e 6 1 e - 7 0 c 2 - 4 c c 2 - a 3 9 5 - 5 a 5 4 e 0 7 7 1 e 7 5 " > < 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 G r o s s   P r o f i t   P Y T < / M e a s u r e N a m e > < D i s p l a y N a m e > G r o s s   P r o f i t   P Y T < / D i s p l a y N a m e > < V i s i b l e > F a l s e < / V i s i b l e > < / i t e m > < i t e m > < M e a s u r e N a m e > U n i t s   S o l d   P Y T D < / M e a s u r e N a m e > < D i s p l a y N a m e > U n i t s   S o l d   P Y T D < / 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27.xml>��< ? x m l   v e r s i o n = " 1 . 0 "   e n c o d i n g = " U T F - 1 6 " ? > < G e m i n i   x m l n s = " h t t p : / / g e m i n i / p i v o t c u s t o m i z a t i o n / 2 d 9 d 2 5 6 5 - 4 f 7 1 - 4 4 9 4 - 9 0 b c - 4 9 8 4 5 3 6 6 8 d 4 2 " > < 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C a l c u l a t e d F i e l d s > < S A H o s t H a s h > 0 < / S A H o s t H a s h > < G e m i n i F i e l d L i s t V i s i b l e > T r u e < / G e m i n i F i e l d L i s t V i s i b l e > < / S e t t i n g s > ] ] > < / C u s t o m C o n t e n t > < / G e m i n i > 
</file>

<file path=customXml/item28.xml>��< ? x m l   v e r s i o n = " 1 . 0 "   e n c o d i n g = " U T F - 1 6 " ? > < G e m i n i   x m l n s = " h t t p : / / g e m i n i / p i v o t c u s t o m i z a t i o n / I s S a n d b o x E m b e d d e d " > < C u s t o m C o n t e n t > < ! [ C D A T A [ y e s ] ] > < / C u s t o m C o n t e n t > < / G e m i n i > 
</file>

<file path=customXml/item29.xml>��< ? x m l   v e r s i o n = " 1 . 0 "   e n c o d i n g = " U T F - 1 6 " ? > < G e m i n i   x m l n s = " h t t p : / / g e m i n i / p i v o t c u s t o m i z a t i o n / d 0 c 2 2 c 4 4 - 6 c e 2 - 4 9 5 3 - 9 d 5 6 - 1 7 9 f 9 5 3 2 5 e 1 6 " > < 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 G r o s s   P r o f i t   P Y T D < / M e a s u r e N a m e > < D i s p l a y N a m e > G r o s s   P r o f i t   P Y T D < / D i s p l a y N a m e > < V i s i b l e > F a l s e < / V i s i b l e > < / i t e m > < i t e m > < M e a s u r e N a m e > U n i t s   S o l d   P Y T D < / M e a s u r e N a m e > < D i s p l a y N a m e > U n i t s   S o l d   P Y T D < / D i s p l a y N a m e > < V i s i b l e > F a l s e < / V i s i b l e > < / i t e m > < i t e m > < M e a s u r e N a m e > x < / M e a s u r e N a m e > < D i s p l a y N a m e > x < / D i s p l a y N a m e > < V i s i b l e > F a l s e < / V i s i b l e > < / i t e m > < / C a l c u l a t e d F i e l d s > < S A H o s t H a s h > 0 < / S A H o s t H a s h > < G e m i n i F i e l d L i s t V i s i b l e > T r u e < / G e m i n i F i e l d L i s t V i s i b l e > < / S e t t i n g s > ] ] > < / C u s t o m C o n t e n t > < / G e m i n i > 
</file>

<file path=customXml/item3.xml>��< ? x m l   v e r s i o n = " 1 . 0 "   e n c o d i n g = " U T F - 1 6 " ? > < G e m i n i   x m l n s = " h t t p : / / g e m i n i / p i v o t c u s t o m i z a t i o n / 4 1 0 e 7 5 f 6 - f f e c - 4 e 0 c - 8 7 4 2 - d f c a e d 4 e 4 1 3 8 " > < 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 G r o s s   P r o f i t   P Y T < / M e a s u r e N a m e > < D i s p l a y N a m e > G r o s s   P r o f i t   P Y T < / D i s p l a y N a m e > < V i s i b l e > F a l s e < / V i s i b l e > < / i t e m > < i t e m > < M e a s u r e N a m e > U n i t s   S o l d   P Y T D < / M e a s u r e N a m e > < D i s p l a y N a m e > U n i t s   S o l d   P Y T D < / 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30.xml>��< ? x m l   v e r s i o n = " 1 . 0 "   e n c o d i n g = " U T F - 1 6 " ? > < G e m i n i   x m l n s = " h t t p : / / g e m i n i / p i v o t c u s t o m i z a t i o n / T a b l e O r d e r " > < C u s t o m C o n t e n t > < ! [ C D A T A [ f a c t _ s a l e s _ a 5 4 a c b 4 4 - 3 b f 7 - 4 3 1 e - a 6 6 4 - 0 d e f 9 7 4 a b e c 1 , d i m _ d a t e _ 5 8 2 c 8 d 9 e - f 1 8 b - 4 5 3 2 - 9 7 5 8 - c 6 0 b 0 7 f 3 6 a e e , d i m _ p r o d u c t s _ e 8 6 8 e 4 7 0 - d 1 b 7 - 4 6 5 1 - b f 3 c - 4 8 b 0 b 0 f 8 a d 3 8 , d i m _ s a l e s r e p s _ 6 7 3 6 1 f c f - c 1 d 4 - 4 c d c - a 2 0 2 - 7 c 0 6 0 a d 3 f 4 5 7 ] ] > < / C u s t o m C o n t e n t > < / G e m i n i > 
</file>

<file path=customXml/item31.xml>��< ? x m l   v e r s i o n = " 1 . 0 "   e n c o d i n g = " U T F - 1 6 " ? > < G e m i n i   x m l n s = " h t t p : / / g e m i n i / p i v o t c u s t o m i z a t i o n / S a n d b o x N o n E m p t y " > < C u s t o m C o n t e n t > < ! [ C D A T A [ 1 ] ] > < / C u s t o m C o n t e n t > < / G e m i n i > 
</file>

<file path=customXml/item32.xml>��< ? x m l   v e r s i o n = " 1 . 0 "   e n c o d i n g = " U T F - 1 6 " ? > < G e m i n i   x m l n s = " h t t p : / / g e m i n i / p i v o t c u s t o m i z a t i o n / 8 d 5 8 6 c d c - a 2 5 9 - 4 1 e 4 - 9 2 5 c - b c 4 8 8 5 e a c d 7 0 " > < 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 G r o s s   P r o f i t   P Y T < / M e a s u r e N a m e > < D i s p l a y N a m e > G r o s s   P r o f i t   P Y T < / D i s p l a y N a m e > < V i s i b l e > F a l s e < / V i s i b l e > < / i t e m > < i t e m > < M e a s u r e N a m e > U n i t s   S o l d   P Y T D < / M e a s u r e N a m e > < D i s p l a y N a m e > U n i t s   S o l d   P Y T D < / D i s p l a y N a m e > < V i s i b l e > F a l s e < / V i s i b l e > < / i t e m > < / C a l c u l a t e d F i e l d s > < S A H o s t H a s h > 0 < / S A H o s t H a s h > < G e m i n i F i e l d L i s t V i s i b l e > T r u e < / G e m i n i F i e l d L i s t V i s i b l e > < / S e t t i n g s > ] ] > < / C u s t o m C o n t e n t > < / G e m i n i > 
</file>

<file path=customXml/item33.xml>��< ? x m l   v e r s i o n = " 1 . 0 "   e n c o d i n g = " U T F - 1 6 " ? > < G e m i n i   x m l n s = " h t t p : / / g e m i n i / p i v o t c u s t o m i z a t i o n / c 9 9 7 4 4 f a - 8 8 a 5 - 4 0 7 6 - a d e 0 - b 0 b e 8 3 c d 3 6 e a " > < 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 U n i t s   S o l d   P Y T D < / M e a s u r e N a m e > < D i s p l a y N a m e > U n i t s   S o l d   P Y T D < / D i s p l a y N a m e > < V i s i b l e > F a l s e < / V i s i b l e > < / i t e m > < i t e m > < M e a s u r e N a m e > G r o s s   P r o f i t   P Y T < / M e a s u r e N a m e > < D i s p l a y N a m e > G r o s s   P r o f i t   P Y T < / 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34.xml>��< ? x m l   v e r s i o n = " 1 . 0 "   e n c o d i n g = " U T F - 1 6 " ? > < G e m i n i   x m l n s = " h t t p : / / g e m i n i / p i v o t c u s t o m i z a t i o n / 9 8 c 7 8 9 5 1 - f a f c - 4 c 4 3 - b 1 8 a - e c d 6 0 6 e 0 8 1 b d " > < 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 G r o s s   P r o f i t   P Y T < / M e a s u r e N a m e > < D i s p l a y N a m e > G r o s s   P r o f i t   P Y T < / D i s p l a y N a m e > < V i s i b l e > F a l s e < / V i s i b l e > < / i t e m > < i t e m > < M e a s u r e N a m e > U n i t s   S o l d   P Y T D < / M e a s u r e N a m e > < D i s p l a y N a m e > U n i t s   S o l d   P Y T D < / 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35.xml>��< ? x m l   v e r s i o n = " 1 . 0 "   e n c o d i n g = " U T F - 1 6 " ? > < G e m i n i   x m l n s = " h t t p : / / g e m i n i / p i v o t c u s t o m i z a t i o n / 0 0 0 9 3 b 3 d - 2 2 1 4 - 4 a c b - b 1 5 b - 6 7 5 2 f 3 1 a 3 9 5 a " > < 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 G r o s s   P r o f i t   P Y T D < / M e a s u r e N a m e > < D i s p l a y N a m e > G r o s s   P r o f i t   P Y T D < / D i s p l a y N a m e > < V i s i b l e > F a l s e < / V i s i b l e > < / i t e m > < i t e m > < M e a s u r e N a m e > U n i t s   S o l d   P Y T D < / M e a s u r e N a m e > < D i s p l a y N a m e > U n i t s   S o l d   P Y T D < / D i s p l a y N a m e > < V i s i b l e > F a l s e < / V i s i b l e > < / i t e m > < i t e m > < M e a s u r e N a m e > x < / M e a s u r e N a m e > < D i s p l a y N a m e > x < / D i s p l a y N a m e > < V i s i b l e > F a l s e < / V i s i b l e > < / i t e m > < / C a l c u l a t e d F i e l d s > < S A H o s t H a s h > 0 < / S A H o s t H a s h > < G e m i n i F i e l d L i s t V i s i b l e > T r u e < / G e m i n i F i e l d L i s t V i s i b l e > < / S e t t i n g s > ] ] > < / C u s t o m C o n t e n t > < / G e m i n i > 
</file>

<file path=customXml/item36.xml>��< ? x m l   v e r s i o n = " 1 . 0 "   e n c o d i n g = " U T F - 1 6 " ? > < G e m i n i   x m l n s = " h t t p : / / g e m i n i / p i v o t c u s t o m i z a t i o n / 1 a b 3 4 8 c 2 - d e 9 e - 4 5 a c - 9 3 f 9 - 0 3 4 7 b b 9 b f 7 d c " > < 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 G r o s s   P r o f i t   P Y T < / M e a s u r e N a m e > < D i s p l a y N a m e > G r o s s   P r o f i t   P Y T < / D i s p l a y N a m e > < V i s i b l e > F a l s e < / V i s i b l e > < / i t e m > < i t e m > < M e a s u r e N a m e > U n i t s   S o l d   P Y T D < / M e a s u r e N a m e > < D i s p l a y N a m e > U n i t s   S o l d   P Y T D < / 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37.xml>��< ? x m l   v e r s i o n = " 1 . 0 "   e n c o d i n g = " U T F - 1 6 " ? > < G e m i n i   x m l n s = " h t t p : / / g e m i n i / p i v o t c u s t o m i z a t i o n / c f 9 6 f 1 4 d - 2 1 d 2 - 4 c 0 f - b 0 e 3 - c 2 c e 8 4 2 8 d e a 1 " > < 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C a l c u l a t e d F i e l d s > < S A H o s t H a s h > 0 < / S A H o s t H a s h > < G e m i n i F i e l d L i s t V i s i b l e > T r u e < / G e m i n i F i e l d L i s t V i s i b l e > < / S e t t i n g s > ] ] > < / C u s t o m C o n t e n t > < / G e m i n i > 
</file>

<file path=customXml/item38.xml>��< ? x m l   v e r s i o n = " 1 . 0 "   e n c o d i n g = " U T F - 1 6 " ? > < G e m i n i   x m l n s = " h t t p : / / g e m i n i / p i v o t c u s t o m i z a t i o n / 4 a c f 5 b 3 4 - c b b d - 4 1 5 a - b e a 4 - 7 b f 4 b 6 d 7 4 c e 4 " > < 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C a l c u l a t e d F i e l d s > < S A H o s t H a s h > 0 < / S A H o s t H a s h > < G e m i n i F i e l d L i s t V i s i b l e > T r u e < / G e m i n i F i e l d L i s t V i s i b l e > < / S e t t i n g s > ] ] > < / C u s t o m C o n t e n t > < / G e m i n i > 
</file>

<file path=customXml/item39.xml>��< ? x m l   v e r s i o n = " 1 . 0 "   e n c o d i n g = " u t f - 1 6 " ? > < D a t a M a s h u p   s q m i d = " 1 b 3 a 1 d a 2 - 4 3 7 9 - 4 f c 8 - 9 c e 5 - f 4 f b a 4 6 8 a 6 e 6 "   x m l n s = " h t t p : / / s c h e m a s . m i c r o s o f t . c o m / D a t a M a s h u p " > A A A A A N 8 H A A B Q S w M E F A A C A A g A v V q H W k M e c J u l A A A A 9 w A A A B I A H A B D b 2 5 m a W c v U G F j a 2 F n Z S 5 4 b W w g o h g A K K A U A A A A A A A A A A A A A A A A A A A A A A A A A A A A h Y 8 x D o I w G I W v Q r r T l p o Q I T 9 l c J X E h G h c m 1 q h E Y q h x X I 3 B 4 / k F c Q o 6 u b 4 v v c N 7 9 2 v N 8 j H t g k u q r e 6 M x m K M E W B M r I 7 a F N l a H D H c I l y D h s h T 6 J S w S Q b m 4 7 2 k K H a u X N K i P c e + w X u + o o w S i O y L 9 a l r F U r 0 E f W / + V Q G + u E k Q p x 2 L 3 G c I a T G E d J H D N M g c w U C m 2 + B p s G P 9 s f C K u h c U O v u D L h t g Q y R y D v E / w B U E s D B B Q A A g A I A L 1 a h 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9 W o d a B L 2 1 z 9 g E A A A p F w A A E w A c A E Z v c m 1 1 b G F z L 1 N l Y 3 R p b 2 4 x L m 0 g o h g A K K A U A A A A A A A A A A A A A A A A A A A A A A A A A A A A 7 V h t b 9 s 2 E P 4 e I P + B Y L 4 4 g G b U 3 Z o B 3 d T C s 5 L N G P J m p e s G 2 w g Y i Y m F S K J H U o 6 D Q P 9 9 R 1 K W K F l y 1 i H b s C H 5 E I t 3 5 D 1 3 D 4 / H k w Q N Z M R S 5 J v f w X f 7 e / t 7 Y k E 4 D d E t C e S 1 I D E V y E U x l f t 7 C P 5 8 l v G A g u S E x S H l / Z M I J v T w 6 P 3 s k 6 B c 6 P 8 z j z 2 k M S O h m B 2 v A x p f j 2 C R o G L m D X + d H S / F Q P 1 6 w 9 P j h 0 g u T i + u 3 h z N R v 4 v 2 h I + d A z O A Y a x p M q R n 6 I w p C n S + g E G 6 C t y E 9 O + T 2 P w e s I e R M 8 4 5 S B K g g W a D q X k 0 U 0 m q Z h / n J r F 8 4 / o + w 9 I 8 o x W 9 s f p i t 1 T N M q E Z A k 6 y V J D Q Q U w D M M R i 7 M k 7 X U 6 4 y B 8 x U k q b h l P t A w X T h w 0 5 b 3 p i K W S p n J + W L k w o S l J w K i B s Y M z m k L e 6 3 b W Q U / 4 D G Y q T w w L f T 3 M b Z C E r Q D k X C 4 o b 4 E y P F Z Q W 0 4 p D N v 2 d t A W 2 v F 6 S d I Q l m v j h R E L z e j 1 c 0 l u h 4 d t 5 B o j Z o p y R j n c Z P o A + y R Z A r g e H l p 8 j x Y k v V O + P S 5 p 5 V K 5 3 p h V S m W 2 I x L n q c m G h A V I 0 r X M F V M e k a U w h G c t v O A s z A I 5 9 k A z T u X R N 3 2 F o l W + O m E T u m z T f U o j K X w 4 a N u q C V 1 5 k Q h Y l s o N W p o l N 5 R r 7 e j 8 R 7 8 h z j v T r j v r a n y p w O 0 4 N g M E o + 1 I y l G p t o M x A 6 R H L e G o I S r H e U s y t 7 i u F J 1 Z D N 4 3 z s f + X p R 2 W b X L Y D 2 b / o 1 S e E Z W 0 R 3 R 5 x 3 A D O r T m 7 w s K F U k 1 k w 7 h A v C I W a o X 2 p 9 I x 6 Q E z Q d i 3 L O Z U b 5 o 6 t K p Y N + i F L C H 8 d Q 8 G R 0 G 1 H u 1 h c 7 O j F c b K a p H G 2 Y m d D f s w g 8 0 O b m d V a r U / s s v y O x 6 n s s y B L w o 1 c F 4 0 w 9 G k d J B M 8 u d g C + 2 D 7 3 y E H H a c D C K L 1 z B 2 / f v X X Q Z c Y k 9 e V j T N 3 q s X / G U j q v c g v y O Q E d 1 H h K Y D + t 5 C o 0 h b y 8 b q a F f B j H f k B i w o U J t J Z b W 1 Y 1 D d O y h m u i g E H l L Q D i J 4 z p m g I j h J 8 A O 1 l M d M L i 9 7 i D M p x j N G 8 l t p t R i 8 V D 5 H 6 o Z v z z v L 8 8 9 8 r i h v 8 O 6 9 U G G X t 2 a o Z R c q 0 K 9 2 v X 8 9 r 1 v H Y 9 r 1 3 P / 6 r r 2 X 0 + d h 2 P u g d O s e W 5 X V m g C K o i + x s l v L 2 e t I N C 5 H p J U U S U 3 b 4 S 9 K b q E S 4 K K w t a 4 E 6 h w i z a 8 e o u A Y 6 Z a w N p y Z c g I c 3 k b r g N D L Z W b I E q a Q V c H q c K 1 2 f a m K r 1 1 s a A c A u q Q H g q z + E 5 V 7 f U U A R U 9 x V 5 2 z Z d Z g R + O 3 b K x o Y 4 N n P t I A r Z + e 0 X 7 J V H H v 8 M f x U c L l f Y 0 C A 8 v / 1 M 6 f 2 z H G 4 y z s u W c R T A P I t K O G o y g i u l 1 + Z g W d R q Z 4 Y p X t s P o l Z t H x g L 2 C m 3 Z 5 P v F q + 4 P W e q + L v L w W B X P W h 6 D E 6 0 s Z u 3 d C C N x K s a j x Y P i t 2 p 9 x p W E g 2 2 M r g O o 3 K 3 I M X k r k e t 5 L X 7 6 Z r R Z t + 2 N M W 5 / Y u V 7 s r 6 n x m / v 2 H s v q f u y X 7 R n r x A L z f 4 9 q v T r 4 / e 6 e m j m A j h S 6 C 5 v 4 7 F G t o 7 u I / i 2 K n x E x Y 3 y b W 5 a c s 3 u + l Y 0 s T F G z V 2 f o a X A x f r W X i e q 2 w n 8 7 9 y u d c B m x d b 4 6 Y t V G L r p p / A C 2 M U X / A o o G 1 X M C T 4 H d M v g / V l f r a E g 6 C z r l L 8 / b d z 3 d t i i M w 4 b 3 4 E q H v Q z C 3 9 K Z T T 5 X 8 j u T a N i O h K r 3 L C C y Z Y A 1 Q 3 j T s a v Y 2 u J c f u o M 9 / + V T Z 0 a s 9 k w t / A F B L A Q I t A B Q A A g A I A L 1 a h 1 p D H n C b p Q A A A P c A A A A S A A A A A A A A A A A A A A A A A A A A A A B D b 2 5 m a W c v U G F j a 2 F n Z S 5 4 b W x Q S w E C L Q A U A A I A C A C 9 W o d a D 8 r p q 6 Q A A A D p A A A A E w A A A A A A A A A A A A A A A A D x A A A A W 0 N v b n R l b n R f V H l w Z X N d L n h t b F B L A Q I t A B Q A A g A I A L 1 a h 1 o E v b X P 2 A Q A A C k X A A A T A A A A A A A A A A A A A A A A A O I B A A B G b 3 J t d W x h c y 9 T Z W N 0 a W 9 u M S 5 t U E s F B g A A A A A D A A M A w g A A A A c 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1 G A A A A A A A A i 0 Y 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R H d E W W l F S H U 1 M F E 3 b m c 5 U X d H O W 1 p b 0 h G U n l Z V z V 6 W m 0 5 e W J T Q k d h V 3 h s S U d a e W I y M G d R M U 5 X U m 1 s c 1 p Y T U F B Q U F B Q U F B Q U F B Q U F C Y 0 F J Q k p 4 N n l V M j l T U z l V a 0 F j Z E p n N U l a V 3 h 3 W l h J Z 1 V Y V m x j b W x s Y 3 d B Q j h B M k l o Q j d 1 Z E V P N T R Q V U 1 C d l p v c U F B Q U F B Q T 0 i I C 8 + P C 9 T d G F i b G V F b n R y a W V z P j w v S X R l b T 4 8 S X R l b T 4 8 S X R l b U x v Y 2 F 0 a W 9 u P j x J d G V t V H l w Z T 5 G b 3 J t d W x h P C 9 J d G V t V H l w Z T 4 8 S X R l b V B h d G g + U 2 V j d G l v b j E v U 2 F t c G x l J T I w R m l s Z T w v S X R l b V B h d G g + P C 9 J d G V t T G 9 j Y X R p b 2 4 + P F N 0 Y W J s Z U V u d H J p Z X M + P E V u d H J 5 I F R 5 c G U 9 I k l z U H J p d m F 0 Z S I g V m F s d W U 9 I m w w I i A v P j x F b n R y e S B U e X B l P S J M b 2 F k Z W R U b 0 F u Y W x 5 c 2 l z U 2 V y d m l j Z X M i I F Z h b H V l P S J s M C I g L z 4 8 R W 5 0 c n k g V H l w Z T 0 i R m l s b F N 0 Y X R 1 c y I g V m F s d W U 9 I n N D b 2 1 w b G V 0 Z S I g L z 4 8 R W 5 0 c n k g V H l w Z T 0 i R m l s b E x h c 3 R V c G R h d G V k I i B W Y W x 1 Z T 0 i Z D I w M j U t M D Q t M D Z U M D M 6 M z E 6 M j Y u O D U x O T M 0 M l o i I C 8 + P E V u d H J 5 I F R 5 c G U 9 I k Z p b G x F c n J v c k N v Z G U i I F Z h b H V l P S J z V W 5 r b m 9 3 b i I g L z 4 8 R W 5 0 c n k g V H l w Z T 0 i Q W R k Z W R U b 0 R h d G F N b 2 R l b C I g V m F s d W U 9 I m w w I i A v P j x F b n R y e S B U e X B l P S J M b 2 F k V G 9 S Z X B v c n R E a X N h Y m x l Z C I g V m F s d W U 9 I m w x I i A v P j x F b n R y e S B U e X B l P S J R d W V y e U d y b 3 V w S U Q i I F Z h b H V l P S J z M D Q w O G M w M D U t N 2 E 5 Y y 0 0 Z G M 5 L W J k N D k t M m Y 1 N D k w M D c x Z D I 2 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z A 0 M D h j M D A 1 L T d h O W M t N G R j O S 1 i Z D Q 5 L T J m N T Q 5 M D A 3 M W Q y N i 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1 L T A 0 L T A 2 V D A z O j M x O j I 2 L j g 1 N z k z N j d 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z g 0 O D g w Z G Y w L W V l M W U t N D M 3 N C 1 i O W U w L W Y 1 M G M w N m Y 2 N j h h O C 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Q t M D Z U M D M 6 M z E 6 M j Y u O D c 2 N T k 2 M l 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d y b 3 V w S U Q i I F Z h b H V l P S J z M D Q w O G M w M D U t N 2 E 5 Y y 0 0 Z G M 5 L W J k N D k t M m Y 1 N D k w M D c x Z D I 2 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Q t M D Z U M D M 6 M z E 6 M j Y u O D g y N T k 2 M V 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m Y W N 0 X 3 N h b G V 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Q c m 9 m a X R h Y m l s a X R 5 I V B p d m 9 0 V G F i b G U 2 I i A v P j x F b n R y e S B U e X B l P S J G a W x s Z W R D b 2 1 w b G V 0 Z V J l c 3 V s d F R v V 2 9 y a 3 N o Z W V 0 I i B W Y W x 1 Z T 0 i b D A i I C 8 + P E V u d H J 5 I F R 5 c G U 9 I k F k Z G V k V G 9 E Y X R h T W 9 k Z W w i I F Z h b H V l P S J s M S I g L z 4 8 R W 5 0 c n k g V H l w Z T 0 i R m l s b E N v d W 5 0 I i B W Y W x 1 Z T 0 i b D I y M T k 3 O T U i I C 8 + P E V u d H J 5 I F R 5 c G U 9 I k Z p b G x F c n J v c k N v Z G U i I F Z h b H V l P S J z V W 5 r b m 9 3 b i I g L z 4 8 R W 5 0 c n k g V H l w Z T 0 i R m l s b E V y c m 9 y Q 2 9 1 b n Q i I F Z h b H V l P S J s M C I g L z 4 8 R W 5 0 c n k g V H l w Z T 0 i R m l s b E x h c 3 R V c G R h d G V k I i B W Y W x 1 Z T 0 i Z D I w M j U t M D Q t M D Z U M D M 6 M z E 6 M j Y u N j k y M T I y N F o i I C 8 + P E V u d H J 5 I F R 5 c G U 9 I k Z p b G x D b 2 x 1 b W 5 U e X B l c y I g V m F s d W U 9 I n N D U U 1 E Q X d V R i I g L z 4 8 R W 5 0 c n k g V H l w Z T 0 i R m l s b E N v b H V t b k 5 h b W V z I i B W Y W x 1 Z T 0 i c 1 s m c X V v d D t E Y X R l J n F 1 b 3 Q 7 L C Z x d W 9 0 O 1 B y b 2 R 1 Y 3 Q g S U Q m c X V v d D s s J n F 1 b 3 Q 7 U 2 F s Z X N S Z X A g S U Q m c X V v d D s s J n F 1 b 3 Q 7 V W 5 p d H M g U 2 9 s Z C Z x d W 9 0 O y w m c X V v d D t S Z X Y g R G l z Y 2 9 1 b n Q m c X V v d D s s J n F 1 b 3 Q 7 Q 0 9 H U 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2 Z h Y 3 R f c 2 F s Z X M v Q 2 h h b m d l Z C B U e X B l L n t E Y X R l L D F 9 J n F 1 b 3 Q 7 L C Z x d W 9 0 O 1 N l Y 3 R p b 2 4 x L 2 Z h Y 3 R f c 2 F s Z X M v Q 2 h h b m d l Z C B U e X B l L n t Q c m 9 k d W N 0 S U Q s M n 0 m c X V v d D s s J n F 1 b 3 Q 7 U 2 V j d G l v b j E v Z m F j d F 9 z Y W x l c y 9 D a G F u Z 2 V k I F R 5 c G U u e 1 N h b G V z U m V w S U Q s M 3 0 m c X V v d D s s J n F 1 b 3 Q 7 U 2 V j d G l v b j E v Z m F j d F 9 z Y W x l c y 9 D a G F u Z 2 V k I F R 5 c G U u e 1 V u a X R z U 2 9 s Z C w 0 f S Z x d W 9 0 O y w m c X V v d D t T Z W N 0 a W 9 u M S 9 m Y W N 0 X 3 N h b G V z L 0 N o Y W 5 n Z W Q g V H l w Z S 5 7 U m V 2 R G l z Y 2 9 1 b n Q s N X 0 m c X V v d D s s J n F 1 b 3 Q 7 U 2 V j d G l v b j E v Z m F j d F 9 z Y W x l c y 9 D a G F u Z 2 V k I F R 5 c G U u e 0 N P R 1 M s N n 0 m c X V v d D t d L C Z x d W 9 0 O 0 N v b H V t b k N v d W 5 0 J n F 1 b 3 Q 7 O j Y s J n F 1 b 3 Q 7 S 2 V 5 Q 2 9 s d W 1 u T m F t Z X M m c X V v d D s 6 W 1 0 s J n F 1 b 3 Q 7 Q 2 9 s d W 1 u S W R l b n R p d G l l c y Z x d W 9 0 O z p b J n F 1 b 3 Q 7 U 2 V j d G l v b j E v Z m F j d F 9 z Y W x l c y 9 D a G F u Z 2 V k I F R 5 c G U u e 0 R h d G U s M X 0 m c X V v d D s s J n F 1 b 3 Q 7 U 2 V j d G l v b j E v Z m F j d F 9 z Y W x l c y 9 D a G F u Z 2 V k I F R 5 c G U u e 1 B y b 2 R 1 Y 3 R J R C w y f S Z x d W 9 0 O y w m c X V v d D t T Z W N 0 a W 9 u M S 9 m Y W N 0 X 3 N h b G V z L 0 N o Y W 5 n Z W Q g V H l w Z S 5 7 U 2 F s Z X N S Z X B J R C w z f S Z x d W 9 0 O y w m c X V v d D t T Z W N 0 a W 9 u M S 9 m Y W N 0 X 3 N h b G V z L 0 N o Y W 5 n Z W Q g V H l w Z S 5 7 V W 5 p d H N T b 2 x k L D R 9 J n F 1 b 3 Q 7 L C Z x d W 9 0 O 1 N l Y 3 R p b 2 4 x L 2 Z h Y 3 R f c 2 F s Z X M v Q 2 h h b m d l Z C B U e X B l L n t S Z X Z E a X N j b 3 V u d C w 1 f S Z x d W 9 0 O y w m c X V v d D t T Z W N 0 a W 9 u M S 9 m Y W N 0 X 3 N h b G V z L 0 N o Y W 5 n Z W Q g V H l w Z S 5 7 Q 0 9 H U y w 2 f S Z x d W 9 0 O 1 0 s J n F 1 b 3 Q 7 U m V s Y X R p b 2 5 z a G l w S W 5 m b y Z x d W 9 0 O z p b X X 0 i I C 8 + P C 9 T d G F i b G V F b n R y a W V z P j w v S X R l b T 4 8 S X R l b T 4 8 S X R l b U x v Y 2 F 0 a W 9 u P j x J d G V t V H l w Z T 5 G b 3 J t d W x h P C 9 J d G V t V H l w Z T 4 8 S X R l b V B h d G g + U 2 V j d G l v b j E v Z m F j d F 9 z Y W x l c y 9 T b 3 V y Y 2 U 8 L 0 l 0 Z W 1 Q Y X R o P j w v S X R l b U x v Y 2 F 0 a W 9 u P j x T d G F i b G V F b n R y a W V z I C 8 + P C 9 J d G V t P j x J d G V t P j x J d G V t T G 9 j Y X R p b 2 4 + P E l 0 Z W 1 U e X B l P k Z v c m 1 1 b G E 8 L 0 l 0 Z W 1 U e X B l P j x J d G V t U G F 0 a D 5 T Z W N 0 a W 9 u M S 9 m Y W N 0 X 3 N h b G V z L 0 Z p b H R l c m V k J T I w S G l k Z G V u J T I w R m l s Z X M x P C 9 J d G V t U G F 0 a D 4 8 L 0 l 0 Z W 1 M b 2 N h d G l v b j 4 8 U 3 R h Y m x l R W 5 0 c m l l c y A v P j w v S X R l b T 4 8 S X R l b T 4 8 S X R l b U x v Y 2 F 0 a W 9 u P j x J d G V t V H l w Z T 5 G b 3 J t d W x h P C 9 J d G V t V H l w Z T 4 8 S X R l b V B h d G g + U 2 V j d G l v b j E v Z m F j d F 9 z Y W x l c y 9 J b n Z v a 2 U l M j B D d X N 0 b 2 0 l M j B G d W 5 j d G l v b j E 8 L 0 l 0 Z W 1 Q Y X R o P j w v S X R l b U x v Y 2 F 0 a W 9 u P j x T d G F i b G V F b n R y a W V z I C 8 + P C 9 J d G V t P j x J d G V t P j x J d G V t T G 9 j Y X R p b 2 4 + P E l 0 Z W 1 U e X B l P k Z v c m 1 1 b G E 8 L 0 l 0 Z W 1 U e X B l P j x J d G V t U G F 0 a D 5 T Z W N 0 a W 9 u M S 9 m Y W N 0 X 3 N h b G V z L 1 J l b m F t Z W Q l M j B D b 2 x 1 b W 5 z M T w v S X R l b V B h d G g + P C 9 J d G V t T G 9 j Y X R p b 2 4 + P F N 0 Y W J s Z U V u d H J p Z X M g L z 4 8 L 0 l 0 Z W 0 + P E l 0 Z W 0 + P E l 0 Z W 1 M b 2 N h d G l v b j 4 8 S X R l b V R 5 c G U + R m 9 y b X V s Y T w v S X R l b V R 5 c G U + P E l 0 Z W 1 Q Y X R o P l N l Y 3 R p b 2 4 x L 2 Z h Y 3 R f c 2 F s Z X M v U m V t b 3 Z l Z C U y M E 9 0 a G V y J T I w Q 2 9 s d W 1 u c z E 8 L 0 l 0 Z W 1 Q Y X R o P j w v S X R l b U x v Y 2 F 0 a W 9 u P j x T d G F i b G V F b n R y a W V z I C 8 + P C 9 J d G V t P j x J d G V t P j x J d G V t T G 9 j Y X R p b 2 4 + P E l 0 Z W 1 U e X B l P k Z v c m 1 1 b G E 8 L 0 l 0 Z W 1 U e X B l P j x J d G V t U G F 0 a D 5 T Z W N 0 a W 9 u M S 9 m Y W N 0 X 3 N h b G V z L 0 V 4 c G F u Z G V k J T I w V G F i b G U l M j B D b 2 x 1 b W 4 x P C 9 J d G V t U G F 0 a D 4 8 L 0 l 0 Z W 1 M b 2 N h d G l v b j 4 8 U 3 R h Y m x l R W 5 0 c m l l c y A v P j w v S X R l b T 4 8 S X R l b T 4 8 S X R l b U x v Y 2 F 0 a W 9 u P j x J d G V t V H l w Z T 5 G b 3 J t d W x h P C 9 J d G V t V H l w Z T 4 8 S X R l b V B h d G g + U 2 V j d G l v b j E v Z m F j d F 9 z Y W x l c y 9 D a G F u Z 2 V k J T I w V H l w Z T w v S X R l b V B h d G g + P C 9 J d G V t T G 9 j Y X R p b 2 4 + P F N 0 Y W J s Z U V u d H J p Z X M g L z 4 8 L 0 l 0 Z W 0 + P E l 0 Z W 0 + P E l 0 Z W 1 M b 2 N h d G l v b j 4 8 S X R l b V R 5 c G U + R m 9 y b X V s Y T w v S X R l b V R 5 c G U + P E l 0 Z W 1 Q Y X R o P l N l Y 3 R p b 2 4 x L 2 Z h Y 3 R f c 2 F s Z X M v U m V u Y W 1 l Z C U y M E N v b H V t b n M 8 L 0 l 0 Z W 1 Q Y X R o P j w v S X R l b U x v Y 2 F 0 a W 9 u P j x T d G F i b G V F b n R y a W V z I C 8 + P C 9 J d G V t P j x J d G V t P j x J d G V t T G 9 j Y X R p b 2 4 + P E l 0 Z W 1 U e X B l P k Z v c m 1 1 b G E 8 L 0 l 0 Z W 1 U e X B l P j x J d G V t U G F 0 a D 5 T Z W N 0 a W 9 u M S 9 m Y W N 0 X 3 N h b G V z L 1 J l b W 9 2 Z W Q l M j B D b 2 x 1 b W 5 z P C 9 J d G V t U G F 0 a D 4 8 L 0 l 0 Z W 1 M b 2 N h d G l v b j 4 8 U 3 R h Y m x l R W 5 0 c m l l c y A v P j w v S X R l b T 4 8 S X R l b T 4 8 S X R l b U x v Y 2 F 0 a W 9 u P j x J d G V t V H l w Z T 5 G b 3 J t d W x h P C 9 J d G V t V H l w Z T 4 8 S X R l b V B h d G g + U 2 V j d G l v b j E v Z G l t X 2 R h d G U 8 L 0 l 0 Z W 1 Q Y X R o P j w v S X R l b U x v Y 2 F 0 a W 9 u P j x T d G F i b G V F b n R y a W V z P j x F b n R y e S B U e X B l P S J J c 1 B y a X Z h d G U i I F Z h b H V l P S J s M C I g L z 4 8 R W 5 0 c n k g V H l w Z T 0 i T G 9 h Z G V k V G 9 B b m F s e X N p c 1 N l c n Z p Y 2 V z I i B W Y W x 1 Z T 0 i b D A i I C 8 + P E V u d H J 5 I F R 5 c G U 9 I k Z p b G x D b 3 V u d C I g V m F s d W U 9 I m w y N j M x I i A v P j x F b n R y e S B U e X B l P S J G a W x s R X J y b 3 J D b 2 R l I i B W Y W x 1 Z T 0 i c 1 V u a 2 5 v d 2 4 i I C 8 + P E V u d H J 5 I F R 5 c G U 9 I k Z p b G x F c n J v c k N v d W 5 0 I i B W Y W x 1 Z T 0 i b D A i I C 8 + P E V u d H J 5 I F R 5 c G U 9 I k Z p b G x M Y X N 0 V X B k Y X R l Z C I g V m F s d W U 9 I m Q y M D I 1 L T A 0 L T A 2 V D A 0 O j M 1 O j I w L j Q y N D Q x N z Z a I i A v P j x F b n R y e S B U e X B l P S J G a W x s Q 2 9 s d W 1 u V H l w Z X M i I F Z h b H V l P S J z Q 1 F N R E J n P T 0 i I C 8 + P E V u d H J 5 I F R 5 c G U 9 I k Z p b G x D b 2 x 1 b W 5 O Y W 1 l c y I g V m F s d W U 9 I n N b J n F 1 b 3 Q 7 R G F 0 Z S Z x d W 9 0 O y w m c X V v d D t Z Z W F y J n F 1 b 3 Q 7 L C Z x d W 9 0 O 0 1 v b n R o J n F 1 b 3 Q 7 L C Z x d W 9 0 O 0 1 v b n R o I E 5 h b W U m c X V v d D t d I i A v P j x F b n R y e S B U e X B l P S J G a W x s U 3 R h d H V z I i B W Y W x 1 Z T 0 i c 0 N v b X B s Z X R l I i A v P j x F b n R y e S B U e X B l P S J S Z W x h d G l v b n N o a X B J b m Z v Q 2 9 u d G F p b m V y I i B W Y W x 1 Z T 0 i c 3 s m c X V v d D t j b 2 x 1 b W 5 D b 3 V u d C Z x d W 9 0 O z o 0 L C Z x d W 9 0 O 2 t l e U N v b H V t b k 5 h b W V z J n F 1 b 3 Q 7 O l s m c X V v d D t E Y X R l J n F 1 b 3 Q 7 X S w m c X V v d D t x d W V y e V J l b G F 0 a W 9 u c 2 h p c H M m c X V v d D s 6 W 1 0 s J n F 1 b 3 Q 7 Y 2 9 s d W 1 u S W R l b n R p d G l l c y Z x d W 9 0 O z p b J n F 1 b 3 Q 7 U 2 V j d G l v b j E v Z G l t X 2 R h d G U v Q 2 h h b m d l Z C B U e X B l L n t E Y X R l L D F 9 J n F 1 b 3 Q 7 L C Z x d W 9 0 O 1 N l Y 3 R p b 2 4 x L 2 R p b V 9 k Y X R l L 0 l u c 2 V y d G V k I F l l Y X I u e 1 l l Y X I s M X 0 m c X V v d D s s J n F 1 b 3 Q 7 U 2 V j d G l v b j E v Z G l t X 2 R h d G U v S W 5 z Z X J 0 Z W Q g T W 9 u d G g u e 0 1 v b n R o L D J 9 J n F 1 b 3 Q 7 L C Z x d W 9 0 O 1 N l Y 3 R p b 2 4 x L 2 R p b V 9 k Y X R l L 0 l u c 2 V y d G V k I E 1 v b n R o I E 5 h b W U u e 0 1 v b n R o I E 5 h b W U s M 3 0 m c X V v d D t d L C Z x d W 9 0 O 0 N v b H V t b k N v d W 5 0 J n F 1 b 3 Q 7 O j Q s J n F 1 b 3 Q 7 S 2 V 5 Q 2 9 s d W 1 u T m F t Z X M m c X V v d D s 6 W y Z x d W 9 0 O 0 R h d G U m c X V v d D t d L C Z x d W 9 0 O 0 N v b H V t b k l k Z W 5 0 a X R p Z X M m c X V v d D s 6 W y Z x d W 9 0 O 1 N l Y 3 R p b 2 4 x L 2 R p b V 9 k Y X R l L 0 N o Y W 5 n Z W Q g V H l w Z S 5 7 R G F 0 Z S w x f S Z x d W 9 0 O y w m c X V v d D t T Z W N 0 a W 9 u M S 9 k a W 1 f Z G F 0 Z S 9 J b n N l c n R l Z C B Z Z W F y L n t Z Z W F y L D F 9 J n F 1 b 3 Q 7 L C Z x d W 9 0 O 1 N l Y 3 R p b 2 4 x L 2 R p b V 9 k Y X R l L 0 l u c 2 V y d G V k I E 1 v b n R o L n t N b 2 5 0 a C w y f S Z x d W 9 0 O y w m c X V v d D t T Z W N 0 a W 9 u M S 9 k a W 1 f Z G F 0 Z S 9 J b n N l c n R l Z C B N b 2 5 0 a C B O Y W 1 l L n t N b 2 5 0 a C B O Y W 1 l L D N 9 J n F 1 b 3 Q 7 X S w m c X V v d D t S Z W x h d G l v b n N o a X B J b m Z v J n F 1 b 3 Q 7 O l t d f S 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B y b 2 Z p d G F i a W x p d H k h U G l 2 b 3 R U Y W J s Z T Q i I C 8 + P E V u d H J 5 I F R 5 c G U 9 I k Z p b G x l Z E N v b X B s Z X R l U m V z d W x 0 V G 9 X b 3 J r c 2 h l Z X Q i I F Z h b H V l P S J s M C I g L z 4 8 R W 5 0 c n k g V H l w Z T 0 i Q W R k Z W R U b 0 R h d G F N b 2 R l b C I g V m F s d W U 9 I m w x I i A v P j x F b n R y e S B U e X B l P S J R d W V y e U l E I i B W Y W x 1 Z T 0 i c z V k M D Q 1 O T I 0 L T R m Y j Q t N D Q x M C 0 5 O T Y 5 L W Z m Z D Q x M z d i Y j M 3 O S I g L z 4 8 L 1 N 0 Y W J s Z U V u d H J p Z X M + P C 9 J d G V t P j x J d G V t P j x J d G V t T G 9 j Y X R p b 2 4 + P E l 0 Z W 1 U e X B l P k Z v c m 1 1 b G E 8 L 0 l 0 Z W 1 U e X B l P j x J d G V t U G F 0 a D 5 T Z W N 0 a W 9 u M S 9 k a W 1 f Z G F 0 Z S 9 T b 3 V y Y 2 U 8 L 0 l 0 Z W 1 Q Y X R o P j w v S X R l b U x v Y 2 F 0 a W 9 u P j x T d G F i b G V F b n R y a W V z I C 8 + P C 9 J d G V t P j x J d G V t P j x J d G V t T G 9 j Y X R p b 2 4 + P E l 0 Z W 1 U e X B l P k Z v c m 1 1 b G E 8 L 0 l 0 Z W 1 U e X B l P j x J d G V t U G F 0 a D 5 T Z W N 0 a W 9 u M S 9 k a W 1 f Z G F 0 Z S 9 G a W x 0 Z X J l Z C U y M E h p Z G R l b i U y M E Z p b G V z M T w v S X R l b V B h d G g + P C 9 J d G V t T G 9 j Y X R p b 2 4 + P F N 0 Y W J s Z U V u d H J p Z X M g L z 4 8 L 0 l 0 Z W 0 + P E l 0 Z W 0 + P E l 0 Z W 1 M b 2 N h d G l v b j 4 8 S X R l b V R 5 c G U + R m 9 y b X V s Y T w v S X R l b V R 5 c G U + P E l 0 Z W 1 Q Y X R o P l N l Y 3 R p b 2 4 x L 2 R p b V 9 k Y X R l L 0 l u d m 9 r Z S U y M E N 1 c 3 R v b S U y M E Z 1 b m N 0 a W 9 u M T w v S X R l b V B h d G g + P C 9 J d G V t T G 9 j Y X R p b 2 4 + P F N 0 Y W J s Z U V u d H J p Z X M g L z 4 8 L 0 l 0 Z W 0 + P E l 0 Z W 0 + P E l 0 Z W 1 M b 2 N h d G l v b j 4 8 S X R l b V R 5 c G U + R m 9 y b X V s Y T w v S X R l b V R 5 c G U + P E l 0 Z W 1 Q Y X R o P l N l Y 3 R p b 2 4 x L 2 R p b V 9 k Y X R l L 1 J l b m F t Z W Q l M j B D b 2 x 1 b W 5 z M T w v S X R l b V B h d G g + P C 9 J d G V t T G 9 j Y X R p b 2 4 + P F N 0 Y W J s Z U V u d H J p Z X M g L z 4 8 L 0 l 0 Z W 0 + P E l 0 Z W 0 + P E l 0 Z W 1 M b 2 N h d G l v b j 4 8 S X R l b V R 5 c G U + R m 9 y b X V s Y T w v S X R l b V R 5 c G U + P E l 0 Z W 1 Q Y X R o P l N l Y 3 R p b 2 4 x L 2 R p b V 9 k Y X R l L 1 J l b W 9 2 Z W Q l M j B P d G h l c i U y M E N v b H V t b n M x P C 9 J d G V t U G F 0 a D 4 8 L 0 l 0 Z W 1 M b 2 N h d G l v b j 4 8 U 3 R h Y m x l R W 5 0 c m l l c y A v P j w v S X R l b T 4 8 S X R l b T 4 8 S X R l b U x v Y 2 F 0 a W 9 u P j x J d G V t V H l w Z T 5 G b 3 J t d W x h P C 9 J d G V t V H l w Z T 4 8 S X R l b V B h d G g + U 2 V j d G l v b j E v Z G l t X 2 R h d G U v R X h w Y W 5 k Z W Q l M j B U Y W J s Z S U y M E N v b H V t b j E 8 L 0 l 0 Z W 1 Q Y X R o P j w v S X R l b U x v Y 2 F 0 a W 9 u P j x T d G F i b G V F b n R y a W V z I C 8 + P C 9 J d G V t P j x J d G V t P j x J d G V t T G 9 j Y X R p b 2 4 + P E l 0 Z W 1 U e X B l P k Z v c m 1 1 b G E 8 L 0 l 0 Z W 1 U e X B l P j x J d G V t U G F 0 a D 5 T Z W N 0 a W 9 u M S 9 k a W 1 f Z G F 0 Z S 9 D a G F u Z 2 V k J T I w V H l w Z T w v S X R l b V B h d G g + P C 9 J d G V t T G 9 j Y X R p b 2 4 + P F N 0 Y W J s Z U V u d H J p Z X M g L z 4 8 L 0 l 0 Z W 0 + P E l 0 Z W 0 + P E l 0 Z W 1 M b 2 N h d G l v b j 4 8 S X R l b V R 5 c G U + R m 9 y b X V s Y T w v S X R l b V R 5 c G U + P E l 0 Z W 1 Q Y X R o P l N l Y 3 R p b 2 4 x L 2 R p b V 9 k Y X R l L 1 J l b m F t Z W Q l M j B D b 2 x 1 b W 5 z P C 9 J d G V t U G F 0 a D 4 8 L 0 l 0 Z W 1 M b 2 N h d G l v b j 4 8 U 3 R h Y m x l R W 5 0 c m l l c y A v P j w v S X R l b T 4 8 S X R l b T 4 8 S X R l b U x v Y 2 F 0 a W 9 u P j x J d G V t V H l w Z T 5 G b 3 J t d W x h P C 9 J d G V t V H l w Z T 4 8 S X R l b V B h d G g + U 2 V j d G l v b j E v Z G l t X 2 R h d G U v U m V t b 3 Z l Z C U y M E N v b H V t b n M 8 L 0 l 0 Z W 1 Q Y X R o P j w v S X R l b U x v Y 2 F 0 a W 9 u P j x T d G F i b G V F b n R y a W V z I C 8 + P C 9 J d G V t P j x J d G V t P j x J d G V t T G 9 j Y X R p b 2 4 + P E l 0 Z W 1 U e X B l P k Z v c m 1 1 b G E 8 L 0 l 0 Z W 1 U e X B l P j x J d G V t U G F 0 a D 5 T Z W N 0 a W 9 u M S 9 k a W 1 f Z G F 0 Z S 9 S Z W 1 v d m V k J T I w T 3 R o Z X I l M j B D b 2 x 1 b W 5 z P C 9 J d G V t U G F 0 a D 4 8 L 0 l 0 Z W 1 M b 2 N h d G l v b j 4 8 U 3 R h Y m x l R W 5 0 c m l l c y A v P j w v S X R l b T 4 8 S X R l b T 4 8 S X R l b U x v Y 2 F 0 a W 9 u P j x J d G V t V H l w Z T 5 G b 3 J t d W x h P C 9 J d G V t V H l w Z T 4 8 S X R l b V B h d G g + U 2 V j d G l v b j E v Z G l t X 2 R h d G U v S W 5 z Z X J 0 Z W Q l M j B Z Z W F y P C 9 J d G V t U G F 0 a D 4 8 L 0 l 0 Z W 1 M b 2 N h d G l v b j 4 8 U 3 R h Y m x l R W 5 0 c m l l c y A v P j w v S X R l b T 4 8 S X R l b T 4 8 S X R l b U x v Y 2 F 0 a W 9 u P j x J d G V t V H l w Z T 5 G b 3 J t d W x h P C 9 J d G V t V H l w Z T 4 8 S X R l b V B h d G g + U 2 V j d G l v b j E v Z G l t X 2 R h d G U v S W 5 z Z X J 0 Z W Q l M j B N b 2 5 0 a D w v S X R l b V B h d G g + P C 9 J d G V t T G 9 j Y X R p b 2 4 + P F N 0 Y W J s Z U V u d H J p Z X M g L z 4 8 L 0 l 0 Z W 0 + P E l 0 Z W 0 + P E l 0 Z W 1 M b 2 N h d G l v b j 4 8 S X R l b V R 5 c G U + R m 9 y b X V s Y T w v S X R l b V R 5 c G U + P E l 0 Z W 1 Q Y X R o P l N l Y 3 R p b 2 4 x L 2 R p b V 9 k Y X R l L 0 l u c 2 V y d G V k J T I w T W 9 u d G g l M j B O Y W 1 l P C 9 J d G V t U G F 0 a D 4 8 L 0 l 0 Z W 1 M b 2 N h d G l v b j 4 8 U 3 R h Y m x l R W 5 0 c m l l c y A v P j w v S X R l b T 4 8 S X R l b T 4 8 S X R l b U x v Y 2 F 0 a W 9 u P j x J d G V t V H l w Z T 5 G b 3 J t d W x h P C 9 J d G V t V H l w Z T 4 8 S X R l b V B h d G g + U 2 V j d G l v b j E v Z G l t X 2 R h d G U v U 2 9 y d G V k J T I w U m 9 3 c z w v S X R l b V B h d G g + P C 9 J d G V t T G 9 j Y X R p b 2 4 + P F N 0 Y W J s Z U V u d H J p Z X M g L z 4 8 L 0 l 0 Z W 0 + P E l 0 Z W 0 + P E l 0 Z W 1 M b 2 N h d G l v b j 4 8 S X R l b V R 5 c G U + R m 9 y b X V s Y T w v S X R l b V R 5 c G U + P E l 0 Z W 1 Q Y X R o P l N l Y 3 R p b 2 4 x L 2 R p b V 9 k Y X R l L 0 l u c 2 V y d G V k J T I w U X V h c n R l c j w v S X R l b V B h d G g + P C 9 J d G V t T G 9 j Y X R p b 2 4 + P F N 0 Y W J s Z U V u d H J p Z X M g L z 4 8 L 0 l 0 Z W 0 + P E l 0 Z W 0 + P E l 0 Z W 1 M b 2 N h d G l v b j 4 8 S X R l b V R 5 c G U + R m 9 y b X V s Y T w v S X R l b V R 5 c G U + P E l 0 Z W 1 Q Y X R o P l N l Y 3 R p b 2 4 x L 2 R p b V 9 k Y X R l L 0 l u c 2 V y d G V k J T I w R G F 5 J T I w T m F t Z T w v S X R l b V B h d G g + P C 9 J d G V t T G 9 j Y X R p b 2 4 + P F N 0 Y W J s Z U V u d H J p Z X M g L z 4 8 L 0 l 0 Z W 0 + P E l 0 Z W 0 + P E l 0 Z W 1 M b 2 N h d G l v b j 4 8 S X R l b V R 5 c G U + R m 9 y b X V s Y T w v S X R l b V R 5 c G U + P E l 0 Z W 1 Q Y X R o P l N l Y 3 R p b 2 4 x L 2 R p b V 9 k Y X R l L 1 J l b W 9 2 Z W Q l M j B E d X B s a W N h d G V z P C 9 J d G V t U G F 0 a D 4 8 L 0 l 0 Z W 1 M b 2 N h d G l v b j 4 8 U 3 R h Y m x l R W 5 0 c m l l c y A v P j w v S X R l b T 4 8 S X R l b T 4 8 S X R l b U x v Y 2 F 0 a W 9 u P j x J d G V t V H l w Z T 5 G b 3 J t d W x h P C 9 J d G V t V H l w Z T 4 8 S X R l b V B h d G g + U 2 V j d G l v b j E v Z G l t X 2 R h d G U v U m V v c m R l c m V k J T I w Q 2 9 s d W 1 u c z w v S X R l b V B h d G g + P C 9 J d G V t T G 9 j Y X R p b 2 4 + P F N 0 Y W J s Z U V u d H J p Z X M g L z 4 8 L 0 l 0 Z W 0 + P E l 0 Z W 0 + P E l 0 Z W 1 M b 2 N h d G l v b j 4 8 S X R l b V R 5 c G U + R m 9 y b X V s Y T w v S X R l b V R 5 c G U + P E l 0 Z W 1 Q Y X R o P l N l Y 3 R p b 2 4 x L 2 R p b V 9 k Y X R l L 1 J l b W 9 2 Z W Q l M j B D b 2 x 1 b W 5 z M T w v S X R l b V B h d G g + P C 9 J d G V t T G 9 j Y X R p b 2 4 + P F N 0 Y W J s Z U V u d H J p Z X M g L z 4 8 L 0 l 0 Z W 0 + P E l 0 Z W 0 + P E l 0 Z W 1 M b 2 N h d G l v b j 4 8 S X R l b V R 5 c G U + R m 9 y b X V s Y T w v S X R l b V R 5 c G U + P E l 0 Z W 1 Q Y X R o P l N l Y 3 R p b 2 4 x L 2 R p b V 9 z Y W x l c 3 J l c H 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B y b 2 Z p d G F i a W x p d H k h U G l 2 b 3 R U Y W J s Z T c i I C 8 + P E V u d H J 5 I F R 5 c G U 9 I k Z p b G x l Z E N v b X B s Z X R l U m V z d W x 0 V G 9 X b 3 J r c 2 h l Z X Q i I F Z h b H V l P S J s M C I g L z 4 8 R W 5 0 c n k g V H l w Z T 0 i Q W R k Z W R U b 0 R h d G F N b 2 R l b C I g V m F s d W U 9 I m w x I i A v P j x F b n R y e S B U e X B l P S J G a W x s Q 2 9 1 b n Q i I F Z h b H V l P S J s M j U i I C 8 + P E V u d H J 5 I F R 5 c G U 9 I k Z p b G x F c n J v c k N v Z G U i I F Z h b H V l P S J z V W 5 r b m 9 3 b i I g L z 4 8 R W 5 0 c n k g V H l w Z T 0 i R m l s b E V y c m 9 y Q 2 9 1 b n Q i I F Z h b H V l P S J s M C I g L z 4 8 R W 5 0 c n k g V H l w Z T 0 i R m l s b E x h c 3 R V c G R h d G V k I i B W Y W x 1 Z T 0 i Z D I w M j U t M D Q t M D Z U M D M 6 M z E 6 M j Y u N z I 3 M T U x M 1 o i I C 8 + P E V u d H J 5 I F R 5 c G U 9 I k Z p b G x D b 2 x 1 b W 5 U e X B l c y I g V m F s d W U 9 I n N B d 1 l H I i A v P j x F b n R y e S B U e X B l P S J G a W x s Q 2 9 s d W 1 u T m F t Z X M i I F Z h b H V l P S J z W y Z x d W 9 0 O 1 N h b G V z U m V w I E l E J n F 1 b 3 Q 7 L C Z x d W 9 0 O 1 N h b G V z U m V w J n F 1 b 3 Q 7 L C Z x d W 9 0 O 1 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2 R p b V 9 z Y W x l c 3 J l c H M v Q 2 h h b m d l Z C B U e X B l L n t T Y W x l c 1 J l c E l E L D B 9 J n F 1 b 3 Q 7 L C Z x d W 9 0 O 1 N l Y 3 R p b 2 4 x L 2 R p b V 9 z Y W x l c 3 J l c H M v Q 2 h h b m d l Z C B U e X B l L n t T Y W x l c 1 J l c C w x f S Z x d W 9 0 O y w m c X V v d D t T Z W N 0 a W 9 u M S 9 k a W 1 f c 2 F s Z X N y Z X B z L 0 N o Y W 5 n Z W Q g V H l w Z S 5 7 U m V n a W 9 u L D J 9 J n F 1 b 3 Q 7 X S w m c X V v d D t D b 2 x 1 b W 5 D b 3 V u d C Z x d W 9 0 O z o z L C Z x d W 9 0 O 0 t l e U N v b H V t b k 5 h b W V z J n F 1 b 3 Q 7 O l t d L C Z x d W 9 0 O 0 N v b H V t b k l k Z W 5 0 a X R p Z X M m c X V v d D s 6 W y Z x d W 9 0 O 1 N l Y 3 R p b 2 4 x L 2 R p b V 9 z Y W x l c 3 J l c H M v Q 2 h h b m d l Z C B U e X B l L n t T Y W x l c 1 J l c E l E L D B 9 J n F 1 b 3 Q 7 L C Z x d W 9 0 O 1 N l Y 3 R p b 2 4 x L 2 R p b V 9 z Y W x l c 3 J l c H M v Q 2 h h b m d l Z C B U e X B l L n t T Y W x l c 1 J l c C w x f S Z x d W 9 0 O y w m c X V v d D t T Z W N 0 a W 9 u M S 9 k a W 1 f c 2 F s Z X N y Z X B z L 0 N o Y W 5 n Z W Q g V H l w Z S 5 7 U m V n a W 9 u L D J 9 J n F 1 b 3 Q 7 X S w m c X V v d D t S Z W x h d G l v b n N o a X B J b m Z v J n F 1 b 3 Q 7 O l t d f S I g L z 4 8 L 1 N 0 Y W J s Z U V u d H J p Z X M + P C 9 J d G V t P j x J d G V t P j x J d G V t T G 9 j Y X R p b 2 4 + P E l 0 Z W 1 U e X B l P k Z v c m 1 1 b G E 8 L 0 l 0 Z W 1 U e X B l P j x J d G V t U G F 0 a D 5 T Z W N 0 a W 9 u M S 9 k a W 1 f c 2 F s Z X N y Z X B z L 1 N v d X J j Z T w v S X R l b V B h d G g + P C 9 J d G V t T G 9 j Y X R p b 2 4 + P F N 0 Y W J s Z U V u d H J p Z X M g L z 4 8 L 0 l 0 Z W 0 + P E l 0 Z W 0 + P E l 0 Z W 1 M b 2 N h d G l v b j 4 8 S X R l b V R 5 c G U + R m 9 y b X V s Y T w v S X R l b V R 5 c G U + P E l 0 Z W 1 Q Y X R o P l N l Y 3 R p b 2 4 x L 2 R p b V 9 z Y W x l c 3 J l c H M v Z F N h b G V z U m V w c 1 9 U Y W J s Z T w v S X R l b V B h d G g + P C 9 J d G V t T G 9 j Y X R p b 2 4 + P F N 0 Y W J s Z U V u d H J p Z X M g L z 4 8 L 0 l 0 Z W 0 + P E l 0 Z W 0 + P E l 0 Z W 1 M b 2 N h d G l v b j 4 8 S X R l b V R 5 c G U + R m 9 y b X V s Y T w v S X R l b V R 5 c G U + P E l 0 Z W 1 Q Y X R o P l N l Y 3 R p b 2 4 x L 2 R p b V 9 z Y W x l c 3 J l c H M v Q 2 h h b m d l Z C U y M F R 5 c G U 8 L 0 l 0 Z W 1 Q Y X R o P j w v S X R l b U x v Y 2 F 0 a W 9 u P j x T d G F i b G V F b n R y a W V z I C 8 + P C 9 J d G V t P j x J d G V t P j x J d G V t T G 9 j Y X R p b 2 4 + P E l 0 Z W 1 U e X B l P k Z v c m 1 1 b G E 8 L 0 l 0 Z W 1 U e X B l P j x J d G V t U G F 0 a D 5 T Z W N 0 a W 9 u M S 9 k a W 1 f c H J v Z H V j d H 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B y b 2 Z p d G F i a W x p d H k h U G l 2 b 3 R U Y W J s Z T Y i I C 8 + P E V u d H J 5 I F R 5 c G U 9 I k Z p b G x l Z E N v b X B s Z X R l U m V z d W x 0 V G 9 X b 3 J r c 2 h l Z X Q i I F Z h b H V l P S J s M C I g L z 4 8 R W 5 0 c n k g V H l w Z T 0 i Q W R k Z W R U b 0 R h d G F N b 2 R l b C I g V m F s d W U 9 I m w x I i A v P j x F b n R y e S B U e X B l P S J G a W x s Q 2 9 1 b n Q i I F Z h b H V l P S J s M T Y i I C 8 + P E V u d H J 5 I F R 5 c G U 9 I k Z p b G x F c n J v c k N v Z G U i I F Z h b H V l P S J z V W 5 r b m 9 3 b i I g L z 4 8 R W 5 0 c n k g V H l w Z T 0 i R m l s b E V y c m 9 y Q 2 9 1 b n Q i I F Z h b H V l P S J s M C I g L z 4 8 R W 5 0 c n k g V H l w Z T 0 i R m l s b E x h c 3 R V c G R h d G V k I i B W Y W x 1 Z T 0 i Z D I w M j U t M D Q t M D Z U M D M 6 M z E 6 M j Y u N z I x M T U x M l o i I C 8 + P E V u d H J 5 I F R 5 c G U 9 I k Z p b G x D b 2 x 1 b W 5 U e X B l c y I g V m F s d W U 9 I n N B d 1 l G Q m d Z P S I g L z 4 8 R W 5 0 c n k g V H l w Z T 0 i R m l s b E N v b H V t b k 5 h b W V z I i B W Y W x 1 Z T 0 i c 1 s m c X V v d D t Q c m 9 k d W N 0 I E l E J n F 1 b 3 Q 7 L C Z x d W 9 0 O 1 B y b 2 R 1 Y 3 R z J n F 1 b 3 Q 7 L C Z x d W 9 0 O 1 J l d G F p b C B Q c m l j Z S Z x d W 9 0 O y w m c X V v d D t D Y X R l Z 2 9 y e S Z x d W 9 0 O y w m c X V v d D t T d X B w b G l l c i 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2 R p b V 9 w c m 9 k d W N 0 c y 9 D a G F u Z 2 V k I F R 5 c G U u e 1 B y b 2 R 1 Y 3 R J R C w w f S Z x d W 9 0 O y w m c X V v d D t T Z W N 0 a W 9 u M S 9 k a W 1 f c H J v Z H V j d H M v Q 2 h h b m d l Z C B U e X B l L n t Q c m 9 k d W N 0 c y w x f S Z x d W 9 0 O y w m c X V v d D t T Z W N 0 a W 9 u M S 9 k a W 1 f c H J v Z H V j d H M v Q 2 h h b m d l Z C B U e X B l L n t S Z X R h a W x Q c m l j Z S w y f S Z x d W 9 0 O y w m c X V v d D t T Z W N 0 a W 9 u M S 9 k a W 1 f c H J v Z H V j d H M v Q 2 h h b m d l Z C B U e X B l L n t D Y X R l Z 2 9 y e S w z f S Z x d W 9 0 O y w m c X V v d D t T Z W N 0 a W 9 u M S 9 k a W 1 f c H J v Z H V j d H M v Q 2 h h b m d l Z C B U e X B l L n t T d X B w b G l l c i w 0 f S Z x d W 9 0 O 1 0 s J n F 1 b 3 Q 7 Q 2 9 s d W 1 u Q 2 9 1 b n Q m c X V v d D s 6 N S w m c X V v d D t L Z X l D b 2 x 1 b W 5 O Y W 1 l c y Z x d W 9 0 O z p b X S w m c X V v d D t D b 2 x 1 b W 5 J Z G V u d G l 0 a W V z J n F 1 b 3 Q 7 O l s m c X V v d D t T Z W N 0 a W 9 u M S 9 k a W 1 f c H J v Z H V j d H M v Q 2 h h b m d l Z C B U e X B l L n t Q c m 9 k d W N 0 S U Q s M H 0 m c X V v d D s s J n F 1 b 3 Q 7 U 2 V j d G l v b j E v Z G l t X 3 B y b 2 R 1 Y 3 R z L 0 N o Y W 5 n Z W Q g V H l w Z S 5 7 U H J v Z H V j d H M s M X 0 m c X V v d D s s J n F 1 b 3 Q 7 U 2 V j d G l v b j E v Z G l t X 3 B y b 2 R 1 Y 3 R z L 0 N o Y W 5 n Z W Q g V H l w Z S 5 7 U m V 0 Y W l s U H J p Y 2 U s M n 0 m c X V v d D s s J n F 1 b 3 Q 7 U 2 V j d G l v b j E v Z G l t X 3 B y b 2 R 1 Y 3 R z L 0 N o Y W 5 n Z W Q g V H l w Z S 5 7 Q 2 F 0 Z W d v c n k s M 3 0 m c X V v d D s s J n F 1 b 3 Q 7 U 2 V j d G l v b j E v Z G l t X 3 B y b 2 R 1 Y 3 R z L 0 N o Y W 5 n Z W Q g V H l w Z S 5 7 U 3 V w c G x p Z X I s N H 0 m c X V v d D t d L C Z x d W 9 0 O 1 J l b G F 0 a W 9 u c 2 h p c E l u Z m 8 m c X V v d D s 6 W 1 1 9 I i A v P j w v U 3 R h Y m x l R W 5 0 c m l l c z 4 8 L 0 l 0 Z W 0 + P E l 0 Z W 0 + P E l 0 Z W 1 M b 2 N h d G l v b j 4 8 S X R l b V R 5 c G U + R m 9 y b X V s Y T w v S X R l b V R 5 c G U + P E l 0 Z W 1 Q Y X R o P l N l Y 3 R p b 2 4 x L 2 R p b V 9 w c m 9 k d W N 0 c y 9 T b 3 V y Y 2 U 8 L 0 l 0 Z W 1 Q Y X R o P j w v S X R l b U x v Y 2 F 0 a W 9 u P j x T d G F i b G V F b n R y a W V z I C 8 + P C 9 J d G V t P j x J d G V t P j x J d G V t T G 9 j Y X R p b 2 4 + P E l 0 Z W 1 U e X B l P k Z v c m 1 1 b G E 8 L 0 l 0 Z W 1 U e X B l P j x J d G V t U G F 0 a D 5 T Z W N 0 a W 9 u M S 9 k a W 1 f c H J v Z H V j d H M v Z F B y b 2 R 1 Y 3 R f V G F i b G U 8 L 0 l 0 Z W 1 Q Y X R o P j w v S X R l b U x v Y 2 F 0 a W 9 u P j x T d G F i b G V F b n R y a W V z I C 8 + P C 9 J d G V t P j x J d G V t P j x J d G V t T G 9 j Y X R p b 2 4 + P E l 0 Z W 1 U e X B l P k Z v c m 1 1 b G E 8 L 0 l 0 Z W 1 U e X B l P j x J d G V t U G F 0 a D 5 T Z W N 0 a W 9 u M S 9 k a W 1 f c H J v Z H V j d H M v Q 2 h h b m d l Z C U y M F R 5 c G U 8 L 0 l 0 Z W 1 Q Y X R o P j w v S X R l b U x v Y 2 F 0 a W 9 u P j x T d G F i b G V F b n R y a W V z I C 8 + P C 9 J d G V t P j x J d G V t P j x J d G V t T G 9 j Y X R p b 2 4 + P E l 0 Z W 1 U e X B l P k Z v c m 1 1 b G E 8 L 0 l 0 Z W 1 U e X B l P j x J d G V t U G F 0 a D 5 T Z W N 0 a W 9 u M S 9 k a W 1 f c H J v Z H V j d H M v U m V u Y W 1 l Z C U y M E N v b H V t b n M 8 L 0 l 0 Z W 1 Q Y X R o P j w v S X R l b U x v Y 2 F 0 a W 9 u P j x T d G F i b G V F b n R y a W V z I C 8 + P C 9 J d G V t P j x J d G V t P j x J d G V t T G 9 j Y X R p b 2 4 + P E l 0 Z W 1 U e X B l P k Z v c m 1 1 b G E 8 L 0 l 0 Z W 1 U e X B l P j x J d G V t U G F 0 a D 5 T Z W N 0 a W 9 u M S 9 k a W 1 f c 2 F s Z X N y Z X B z L 1 J l b m F t Z W Q l M j B D b 2 x 1 b W 5 z P C 9 J d G V t U G F 0 a D 4 8 L 0 l 0 Z W 1 M b 2 N h d G l v b j 4 8 U 3 R h Y m x l R W 5 0 c m l l c y A v P j w v S X R l b T 4 8 S X R l b T 4 8 S X R l b U x v Y 2 F 0 a W 9 u P j x J d G V t V H l w Z T 5 G b 3 J t d W x h P C 9 J d G V t V H l w Z T 4 8 S X R l b V B h d G g + U 2 V j d G l v b j E v Z G l t X 2 R h d G U v R m l s d G V y Z W Q l M j B S b 3 d z P C 9 J d G V t U G F 0 a D 4 8 L 0 l 0 Z W 1 M b 2 N h d G l v b j 4 8 U 3 R h Y m x l R W 5 0 c m l l c y A v P j w v S X R l b T 4 8 S X R l b T 4 8 S X R l b U x v Y 2 F 0 a W 9 u P j x J d G V t V H l w Z T 5 G b 3 J t d W x h P C 9 J d G V t V H l w Z T 4 8 S X R l b V B h d G g + U 2 V j d G l v b j E v Z G l t X 2 R h d G U v U 2 9 y d G V k J T I w U m 9 3 c z E 8 L 0 l 0 Z W 1 Q Y X R o P j w v S X R l b U x v Y 2 F 0 a W 9 u P j x T d G F i b G V F b n R y a W V z I C 8 + P C 9 J d G V t P j w v S X R l b X M + P C 9 M b 2 N h b F B h Y 2 t h Z 2 V N Z X R h Z G F 0 Y U Z p b G U + F g A A A F B L B Q Y A A A A A A A A A A A A A A A A A A A A A A A A m A Q A A A Q A A A N C M n d 8 B F d E R j H o A w E / C l + s B A A A A a I d 5 y J z w X 0 G B T m 5 E c U b t n g A A A A A C A A A A A A A Q Z g A A A A E A A C A A A A C + w W k Z m x e q U q 5 E + 4 F C H z x 4 D g 0 N 1 7 a l s R d Q x W J 6 T Z t h k Q A A A A A O g A A A A A I A A C A A A A C w Q 0 v q R v L m G P M C I q j t f a O 7 v Y y k S B R u E S x F F x x r 1 p K S 6 V A A A A D C v 4 N Q h Z g Z W 9 x z D w f V q O 1 / I y g K I l v J N E + j H K m x m d Y W d V 9 3 6 T 3 5 S 4 8 J R c q n / W j z p L e 0 a 8 4 1 B p L w 4 N j 7 H U q 4 E 2 1 U 7 1 g G D J T l A W w e Z R m d H s 9 e S 0 A A A A A 7 / I j a y N k q A Y 7 M v Q F D R w 2 N P k H c Q L g E k Z P V Z W N 2 2 4 d b G f / s L J O N i v L 0 2 R C q R i d l 6 X L a 1 1 b u c s W X d H 5 F T d q u O z R h < / D a t a M a s h u p > 
</file>

<file path=customXml/item4.xml>��< ? x m l   v e r s i o n = " 1 . 0 "   e n c o d i n g = " U T F - 1 6 " ? > < G e m i n i   x m l n s = " h t t p : / / g e m i n i / p i v o t c u s t o m i z a t i o n / T a b l e X M L _ d i m _ d a t e _ 5 8 2 c 8 d 9 e - f 1 8 b - 4 5 3 2 - 9 7 5 8 - c 6 0 b 0 7 f 3 6 a e 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 1 1 3 < / i n t > < / v a l u e > < / i t e m > < i t e m > < k e y > < s t r i n g > Y e a r < / s t r i n g > < / k e y > < v a l u e > < i n t > 6 2 < / i n t > < / v a l u e > < / i t e m > < i t e m > < k e y > < s t r i n g > M o n t h < / s t r i n g > < / k e y > < v a l u e > < i n t > 7 7 < / i n t > < / v a l u e > < / i t e m > < i t e m > < k e y > < s t r i n g > M o n t h   N a m e < / s t r i n g > < / k e y > < v a l u e > < i n t > 1 1 7 < / i n t > < / v a l u e > < / i t e m > < / C o l u m n W i d t h s > < C o l u m n D i s p l a y I n d e x > < i t e m > < k e y > < s t r i n g > D a t e < / s t r i n g > < / k e y > < v a l u e > < i n t > 0 < / i n t > < / v a l u e > < / i t e m > < i t e m > < k e y > < s t r i n g > Y e a r < / s t r i n g > < / k e y > < v a l u e > < i n t > 1 < / i n t > < / v a l u e > < / i t e m > < i t e m > < k e y > < s t r i n g > M o n t h < / s t r i n g > < / k e y > < v a l u e > < i n t > 2 < / i n t > < / v a l u e > < / i t e m > < i t e m > < k e y > < s t r i n g > M o n t h   N a m e < / s t r i n g > < / k e y > < v a l u e > < i n t > 3 < / i n t > < / v a l u e > < / i t e m > < / C o l u m n D i s p l a y I n d e x > < C o l u m n F r o z e n   / > < C o l u m n C h e c k e d   / > < C o l u m n F i l t e r   / > < S e l e c t i o n F i l t e r   / > < F i l t e r P a r a m e t e r s   / > < S o r t B y C o l u m n > M o n t h < / S o r t B y C o l u m n > < I s S o r t D e s c e n d i n g > f a l s e < / I s S o r t D e s c e n d i n g > < / T a b l e W i d g e t G r i d S e r i a l i z a t i o n > ] ] > < / C u s t o m C o n t e n t > < / G e m i n i > 
</file>

<file path=customXml/item40.xml>��< ? x m l   v e r s i o n = " 1 . 0 "   e n c o d i n g = " U T F - 1 6 " ? > < G e m i n i   x m l n s = " h t t p : / / g e m i n i / p i v o t c u s t o m i z a t i o n / T a b l e X M L _ f a c t _ s a l e s _ a 5 4 a c b 4 4 - 3 b f 7 - 4 3 1 e - a 6 6 4 - 0 d e f 9 7 4 a b e c 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 1 3 9 < / i n t > < / v a l u e > < / i t e m > < i t e m > < k e y > < s t r i n g > P r o d u c t   I D < / s t r i n g > < / k e y > < v a l u e > < i n t > 1 0 0 < / i n t > < / v a l u e > < / i t e m > < i t e m > < k e y > < s t r i n g > S a l e s R e p   I D < / s t r i n g > < / k e y > < v a l u e > < i n t > 1 0 8 < / i n t > < / v a l u e > < / i t e m > < i t e m > < k e y > < s t r i n g > U n i t s   S o l d < / s t r i n g > < / k e y > < v a l u e > < i n t > 9 8 < / i n t > < / v a l u e > < / i t e m > < i t e m > < k e y > < s t r i n g > R e v   D i s c o u n t < / s t r i n g > < / k e y > < v a l u e > < i n t > 2 7 4 < / i n t > < / v a l u e > < / i t e m > < i t e m > < k e y > < s t r i n g > C O G S < / s t r i n g > < / k e y > < v a l u e > < i n t > 4 8 7 < / i n t > < / v a l u e > < / i t e m > < / C o l u m n W i d t h s > < C o l u m n D i s p l a y I n d e x > < i t e m > < k e y > < s t r i n g > D a t e < / s t r i n g > < / k e y > < v a l u e > < i n t > 0 < / i n t > < / v a l u e > < / i t e m > < i t e m > < k e y > < s t r i n g > P r o d u c t   I D < / s t r i n g > < / k e y > < v a l u e > < i n t > 1 < / i n t > < / v a l u e > < / i t e m > < i t e m > < k e y > < s t r i n g > S a l e s R e p   I D < / s t r i n g > < / k e y > < v a l u e > < i n t > 2 < / i n t > < / v a l u e > < / i t e m > < i t e m > < k e y > < s t r i n g > U n i t s   S o l d < / s t r i n g > < / k e y > < v a l u e > < i n t > 3 < / i n t > < / v a l u e > < / i t e m > < i t e m > < k e y > < s t r i n g > R e v   D i s c o u n t < / s t r i n g > < / k e y > < v a l u e > < i n t > 4 < / i n t > < / v a l u e > < / i t e m > < i t e m > < k e y > < s t r i n g > C O G S < / s t r i n g > < / k e y > < v a l u e > < i n t > 5 < / 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4 b 7 d 2 a 2 f - 3 5 f c - 4 b 0 1 - 8 4 7 5 - f c 0 8 4 5 a 2 c 7 7 e " > < 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 U n i t s   S o l d   P Y T D < / M e a s u r e N a m e > < D i s p l a y N a m e > U n i t s   S o l d   P Y T D < / D i s p l a y N a m e > < V i s i b l e > F a l s e < / V i s i b l e > < / i t e m > < i t e m > < M e a s u r e N a m e > G r o s s   P r o f i t   P Y T < / M e a s u r e N a m e > < D i s p l a y N a m e > G r o s s   P r o f i t   P Y T < / 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42.xml>��< ? x m l   v e r s i o n = " 1 . 0 "   e n c o d i n g = " U T F - 1 6 " ? > < G e m i n i   x m l n s = " h t t p : / / g e m i n i / p i v o t c u s t o m i z a t i o n / M a n u a l C a l c M o d e " > < C u s t o m C o n t e n t > < ! [ C D A T A [ F a l s e ] ] > < / 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 I D < / K e y > < / D i a g r a m O b j e c t K e y > < D i a g r a m O b j e c t K e y > < K e y > C o l u m n s \ P r o d u c t s < / K e y > < / D i a g r a m O b j e c t K e y > < D i a g r a m O b j e c t K e y > < K e y > C o l u m n s \ R e t a i l   P r i c e < / K e y > < / D i a g r a m O b j e c t K e y > < D i a g r a m O b j e c t K e y > < K e y > C o l u m n s \ C a t e g o r y < / K e y > < / D i a g r a m O b j e c t K e y > < D i a g r a m O b j e c t K e y > < K e y > C o l u m n s \ S u p p l i e r 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 I D < / K e y > < / a : K e y > < a : V a l u e   i : t y p e = " M e a s u r e G r i d N o d e V i e w S t a t e " > < L a y e d O u t > t r u e < / L a y e d O u t > < / a : V a l u e > < / a : K e y V a l u e O f D i a g r a m O b j e c t K e y a n y T y p e z b w N T n L X > < a : K e y V a l u e O f D i a g r a m O b j e c t K e y a n y T y p e z b w N T n L X > < a : K e y > < K e y > C o l u m n s \ P r o d u c t s < / K e y > < / a : K e y > < a : V a l u e   i : t y p e = " M e a s u r e G r i d N o d e V i e w S t a t e " > < C o l u m n > 1 < / C o l u m n > < L a y e d O u t > t r u e < / L a y e d O u t > < / a : V a l u e > < / a : K e y V a l u e O f D i a g r a m O b j e c t K e y a n y T y p e z b w N T n L X > < a : K e y V a l u e O f D i a g r a m O b j e c t K e y a n y T y p e z b w N T n L X > < a : K e y > < K e y > C o l u m n s \ R e t a i l   P r i c e < / 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 C o l u m n s \ S u p p l i e r < / K e y > < / a : K e y > < a : V a l u e   i : t y p e = " M e a s u r e G r i d N o d e V i e w S t a t e " > < C o l u m n > 4 < / C o l u m n > < L a y e d O u t > t r u e < / L a y e d O u t > < / a : V a l u e > < / a : K e y V a l u e O f D i a g r a m O b j e c t K e y a n y T y p e z b w N T n L X > < / V i e w S t a t e s > < / D i a g r a m M a n a g e r . S e r i a l i z a b l e D i a g r a m > < D i a g r a m M a n a g e r . S e r i a l i z a b l e D i a g r a m > < A d a p t e r   i : t y p e = " M e a s u r e D i a g r a m S a n d b o x A d a p t e r " > < T a b l e N a m e > d i m _ s a l e s r e p s 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 d i m _ s a l e s r e p s 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 C o l u m n s \ S a l e s R e p   I D < / K e y > < / D i a g r a m O b j e c t K e y > < D i a g r a m O b j e c t K e y > < K e y > C o l u m n s \ S a l e s R e p < / 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 C o l u m n s \ S a l e s R e p   I D < / K e y > < / a : K e y > < a : V a l u e   i : t y p e = " M e a s u r e G r i d N o d e V i e w S t a t e " > < L a y e d O u t > t r u e < / L a y e d O u t > < / a : V a l u e > < / a : K e y V a l u e O f D i a g r a m O b j e c t K e y a n y T y p e z b w N T n L X > < a : K e y V a l u e O f D i a g r a m O b j e c t K e y a n y T y p e z b w N T n L X > < a : K e y > < K e y > C o l u m n s \ S a l e s R e p < / 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 T a g s \ T a b l e s \ & l t ; T a b l e s \ f a c t _ s a l e s & g t ; < / K e y > < / D i a g r a m O b j e c t K e y > < D i a g r a m O b j e c t K e y > < K e y > D y n a m i c   T a g s \ T a b l e s \ & l t ; T a b l e s \ d i m _ d a t e & g t ; < / K e y > < / D i a g r a m O b j e c t K e y > < D i a g r a m O b j e c t K e y > < K e y > D y n a m i c   T a g s \ T a b l e s \ & l t ; T a b l e s \ d i m _ p r o d u c t s & g t ; < / K e y > < / D i a g r a m O b j e c t K e y > < D i a g r a m O b j e c t K e y > < K e y > D y n a m i c   T a g s \ T a b l e s \ & l t ; T a b l e s \ d i m _ s a l e s r e p s & g t ; < / K e y > < / D i a g r a m O b j e c t K e y > < D i a g r a m O b j e c t K e y > < K e y > T a b l e s \ f a c t _ s a l e s < / K e y > < / D i a g r a m O b j e c t K e y > < D i a g r a m O b j e c t K e y > < K e y > T a b l e s \ f a c t _ s a l e s \ C o l u m n s \ D a t e < / K e y > < / D i a g r a m O b j e c t K e y > < D i a g r a m O b j e c t K e y > < K e y > T a b l e s \ f a c t _ s a l e s \ C o l u m n s \ P r o d u c t   I D < / K e y > < / D i a g r a m O b j e c t K e y > < D i a g r a m O b j e c t K e y > < K e y > T a b l e s \ f a c t _ s a l e s \ C o l u m n s \ S a l e s R e p   I D < / K e y > < / D i a g r a m O b j e c t K e y > < D i a g r a m O b j e c t K e y > < K e y > T a b l e s \ f a c t _ s a l e s \ C o l u m n s \ U n i t s   S o l d < / K e y > < / D i a g r a m O b j e c t K e y > < D i a g r a m O b j e c t K e y > < K e y > T a b l e s \ f a c t _ s a l e s \ C o l u m n s \ R e v   D i s c o u n t < / K e y > < / D i a g r a m O b j e c t K e y > < D i a g r a m O b j e c t K e y > < K e y > T a b l e s \ f a c t _ s a l e s \ C o l u m n s \ C O G S < / K e y > < / D i a g r a m O b j e c t K e y > < D i a g r a m O b j e c t K e y > < K e y > T a b l e s \ f a c t _ s a l e s \ M e a s u r e s \ T o t a l   R e v e n u e < / K e y > < / D i a g r a m O b j e c t K e y > < D i a g r a m O b j e c t K e y > < K e y > T a b l e s \ f a c t _ s a l e s \ M e a s u r e s \ D i s c o u n t < / K e y > < / D i a g r a m O b j e c t K e y > < D i a g r a m O b j e c t K e y > < K e y > T a b l e s \ f a c t _ s a l e s \ M e a s u r e s \ R e v e n u e   D i s c o u n t < / K e y > < / D i a g r a m O b j e c t K e y > < D i a g r a m O b j e c t K e y > < K e y > T a b l e s \ f a c t _ s a l e s \ M e a s u r e s \ T o t a l   C O G S < / K e y > < / D i a g r a m O b j e c t K e y > < D i a g r a m O b j e c t K e y > < K e y > T a b l e s \ f a c t _ s a l e s \ M e a s u r e s \ G r o s s   P r o f i t < / K e y > < / D i a g r a m O b j e c t K e y > < D i a g r a m O b j e c t K e y > < K e y > T a b l e s \ f a c t _ s a l e s \ M e a s u r e s \ G r o s s   P r o f i t   M a r g i n < / K e y > < / D i a g r a m O b j e c t K e y > < D i a g r a m O b j e c t K e y > < K e y > T a b l e s \ f a c t _ s a l e s \ T a b l e s \ f a c t _ s a l e s \ M e a s u r e s \ G r o s s   P r o f i t   M a r g i n \ A d d i t i o n a l   I n f o \ E r r o r < / K e y > < / D i a g r a m O b j e c t K e y > < D i a g r a m O b j e c t K e y > < K e y > T a b l e s \ f a c t _ s a l e s \ M e a s u r e s \ T o t a l   T r a n s a c t i o n < / K e y > < / D i a g r a m O b j e c t K e y > < D i a g r a m O b j e c t K e y > < K e y > T a b l e s \ f a c t _ s a l e s \ M e a s u r e s \ T o t a l   U n i t s   S o l d < / K e y > < / D i a g r a m O b j e c t K e y > < D i a g r a m O b j e c t K e y > < K e y > T a b l e s \ d i m _ d a t e < / K e y > < / D i a g r a m O b j e c t K e y > < D i a g r a m O b j e c t K e y > < K e y > T a b l e s \ d i m _ d a t e \ C o l u m n s \ D a t e < / K e y > < / D i a g r a m O b j e c t K e y > < D i a g r a m O b j e c t K e y > < K e y > T a b l e s \ d i m _ d a t e \ C o l u m n s \ Y e a r < / K e y > < / D i a g r a m O b j e c t K e y > < D i a g r a m O b j e c t K e y > < K e y > T a b l e s \ d i m _ d a t e \ C o l u m n s \ M o n t h < / K e y > < / D i a g r a m O b j e c t K e y > < D i a g r a m O b j e c t K e y > < K e y > T a b l e s \ d i m _ d a t e \ C o l u m n s \ M o n t h   N a m e < / K e y > < / D i a g r a m O b j e c t K e y > < D i a g r a m O b j e c t K e y > < K e y > T a b l e s \ d i m _ p r o d u c t s < / K e y > < / D i a g r a m O b j e c t K e y > < D i a g r a m O b j e c t K e y > < K e y > T a b l e s \ d i m _ p r o d u c t s \ C o l u m n s \ P r o d u c t   I D < / K e y > < / D i a g r a m O b j e c t K e y > < D i a g r a m O b j e c t K e y > < K e y > T a b l e s \ d i m _ p r o d u c t s \ C o l u m n s \ P r o d u c t s < / K e y > < / D i a g r a m O b j e c t K e y > < D i a g r a m O b j e c t K e y > < K e y > T a b l e s \ d i m _ p r o d u c t s \ C o l u m n s \ R e t a i l   P r i c e < / K e y > < / D i a g r a m O b j e c t K e y > < D i a g r a m O b j e c t K e y > < K e y > T a b l e s \ d i m _ p r o d u c t s \ C o l u m n s \ C a t e g o r y < / K e y > < / D i a g r a m O b j e c t K e y > < D i a g r a m O b j e c t K e y > < K e y > T a b l e s \ d i m _ p r o d u c t s \ C o l u m n s \ S u p p l i e r < / K e y > < / D i a g r a m O b j e c t K e y > < D i a g r a m O b j e c t K e y > < K e y > T a b l e s \ d i m _ s a l e s r e p s < / K e y > < / D i a g r a m O b j e c t K e y > < D i a g r a m O b j e c t K e y > < K e y > T a b l e s \ d i m _ s a l e s r e p s \ C o l u m n s \ S a l e s R e p   I D < / K e y > < / D i a g r a m O b j e c t K e y > < D i a g r a m O b j e c t K e y > < K e y > T a b l e s \ d i m _ s a l e s r e p s \ C o l u m n s \ S a l e s R e p < / K e y > < / D i a g r a m O b j e c t K e y > < D i a g r a m O b j e c t K e y > < K e y > T a b l e s \ d i m _ s a l e s r e p s \ C o l u m n s \ R e g i o n < / K e y > < / D i a g r a m O b j e c t K e y > < D i a g r a m O b j e c t K e y > < K e y > R e l a t i o n s h i p s \ & l t ; T a b l e s \ f a c t _ s a l e s \ C o l u m n s \ D a t e & g t ; - & l t ; T a b l e s \ d i m _ d a t e \ C o l u m n s \ D a t e & g t ; < / K e y > < / D i a g r a m O b j e c t K e y > < D i a g r a m O b j e c t K e y > < K e y > R e l a t i o n s h i p s \ & l t ; T a b l e s \ f a c t _ s a l e s \ C o l u m n s \ D a t e & g t ; - & l t ; T a b l e s \ d i m _ d a t e \ C o l u m n s \ D a t e & g t ; \ F K < / K e y > < / D i a g r a m O b j e c t K e y > < D i a g r a m O b j e c t K e y > < K e y > R e l a t i o n s h i p s \ & l t ; T a b l e s \ f a c t _ s a l e s \ C o l u m n s \ D a t e & g t ; - & l t ; T a b l e s \ d i m _ d a t e \ C o l u m n s \ D a t e & g t ; \ P K < / K e y > < / D i a g r a m O b j e c t K e y > < D i a g r a m O b j e c t K e y > < K e y > R e l a t i o n s h i p s \ & l t ; T a b l e s \ f a c t _ s a l e s \ C o l u m n s \ D a t e & g t ; - & l t ; T a b l e s \ d i m _ d a t e \ C o l u m n s \ D a t e & g t ; \ C r o s s F i l t e r < / K e y > < / D i a g r a m O b j e c t K e y > < D i a g r a m O b j e c t K e y > < K e y > R e l a t i o n s h i p s \ & l t ; T a b l e s \ f a c t _ s a l e s \ C o l u m n s \ P r o d u c t   I D & g t ; - & l t ; T a b l e s \ d i m _ p r o d u c t s \ C o l u m n s \ P r o d u c t   I D & g t ; < / K e y > < / D i a g r a m O b j e c t K e y > < D i a g r a m O b j e c t K e y > < K e y > R e l a t i o n s h i p s \ & l t ; T a b l e s \ f a c t _ s a l e s \ C o l u m n s \ P r o d u c t   I D & g t ; - & l t ; T a b l e s \ d i m _ p r o d u c t s \ C o l u m n s \ P r o d u c t   I D & g t ; \ F K < / K e y > < / D i a g r a m O b j e c t K e y > < D i a g r a m O b j e c t K e y > < K e y > R e l a t i o n s h i p s \ & l t ; T a b l e s \ f a c t _ s a l e s \ C o l u m n s \ P r o d u c t   I D & g t ; - & l t ; T a b l e s \ d i m _ p r o d u c t s \ C o l u m n s \ P r o d u c t   I D & g t ; \ P K < / K e y > < / D i a g r a m O b j e c t K e y > < D i a g r a m O b j e c t K e y > < K e y > R e l a t i o n s h i p s \ & l t ; T a b l e s \ f a c t _ s a l e s \ C o l u m n s \ P r o d u c t   I D & g t ; - & l t ; T a b l e s \ d i m _ p r o d u c t s \ C o l u m n s \ P r o d u c t   I D & g t ; \ C r o s s F i l t e r < / K e y > < / D i a g r a m O b j e c t K e y > < D i a g r a m O b j e c t K e y > < K e y > R e l a t i o n s h i p s \ & l t ; T a b l e s \ f a c t _ s a l e s \ C o l u m n s \ S a l e s R e p   I D & g t ; - & l t ; T a b l e s \ d i m _ s a l e s r e p s \ C o l u m n s \ S a l e s R e p   I D & g t ; < / K e y > < / D i a g r a m O b j e c t K e y > < D i a g r a m O b j e c t K e y > < K e y > R e l a t i o n s h i p s \ & l t ; T a b l e s \ f a c t _ s a l e s \ C o l u m n s \ S a l e s R e p   I D & g t ; - & l t ; T a b l e s \ d i m _ s a l e s r e p s \ C o l u m n s \ S a l e s R e p   I D & g t ; \ F K < / K e y > < / D i a g r a m O b j e c t K e y > < D i a g r a m O b j e c t K e y > < K e y > R e l a t i o n s h i p s \ & l t ; T a b l e s \ f a c t _ s a l e s \ C o l u m n s \ S a l e s R e p   I D & g t ; - & l t ; T a b l e s \ d i m _ s a l e s r e p s \ C o l u m n s \ S a l e s R e p   I D & g t ; \ P K < / K e y > < / D i a g r a m O b j e c t K e y > < D i a g r a m O b j e c t K e y > < K e y > R e l a t i o n s h i p s \ & l t ; T a b l e s \ f a c t _ s a l e s \ C o l u m n s \ S a l e s R e p   I D & g t ; - & l t ; T a b l e s \ d i m _ s a l e s r e p s \ C o l u m n s \ S a l e s R e p   I D & g t ; \ C r o s s F i l t e r < / K e y > < / D i a g r a m O b j e c t K e y > < / A l l K e y s > < S e l e c t e d K e y s > < D i a g r a m O b j e c t K e y > < K e y > T a b l e s \ d i m _ p r o d u c t s 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 T a g s \ T a b l e s \ & l t ; T a b l e s \ f a c t _ s a l e s & g t ; 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 T a g s \ T a b l e s \ & l t ; T a b l e s \ d i m _ p r o d u c t s & g t ; < / K e y > < / a : K e y > < a : V a l u e   i : t y p e = " D i a g r a m D i s p l a y T a g V i e w S t a t e " > < I s N o t F i l t e r e d O u t > t r u e < / I s N o t F i l t e r e d O u t > < / a : V a l u e > < / a : K e y V a l u e O f D i a g r a m O b j e c t K e y a n y T y p e z b w N T n L X > < a : K e y V a l u e O f D i a g r a m O b j e c t K e y a n y T y p e z b w N T n L X > < a : K e y > < K e y > D y n a m i c   T a g s \ T a b l e s \ & l t ; T a b l e s \ d i m _ s a l e s r e p s & g t ; < / K e y > < / a : K e y > < a : V a l u e   i : t y p e = " D i a g r a m D i s p l a y T a g V i e w S t a t e " > < I s N o t F i l t e r e d O u t > t r u e < / I s N o t F i l t e r e d O u t > < / a : V a l u e > < / a : K e y V a l u e O f D i a g r a m O b j e c t K e y a n y T y p e z b w N T n L X > < a : K e y V a l u e O f D i a g r a m O b j e c t K e y a n y T y p e z b w N T n L X > < a : K e y > < K e y > T a b l e s \ f a c t _ s a l e s < / K e y > < / a : K e y > < a : V a l u e   i : t y p e = " D i a g r a m D i s p l a y N o d e V i e w S t a t e " > < H e i g h t > 2 0 8 < / H e i g h t > < I s E x p a n d e d > t r u e < / I s E x p a n d e d > < L a y e d O u t > t r u e < / L a y e d O u t > < L e f t > 4 6 4 < / L e f t > < T a b I n d e x > 3 < / T a b I n d e x > < T o p > 2 5 6 < / T o p > < W i d t h > 2 0 0 < / W i d t h > < / a : V a l u e > < / a : K e y V a l u e O f D i a g r a m O b j e c t K e y a n y T y p e z b w N T n L X > < a : K e y V a l u e O f D i a g r a m O b j e c t K e y a n y T y p e z b w N T n L X > < a : K e y > < K e y > T a b l e s \ f a c t _ s a l e s \ C o l u m n s \ D a t e < / K e y > < / a : K e y > < a : V a l u e   i : t y p e = " D i a g r a m D i s p l a y N o d e V i e w S t a t e " > < H e i g h t > 1 5 0 < / H e i g h t > < I s E x p a n d e d > t r u e < / I s E x p a n d e d > < W i d t h > 2 0 0 < / W i d t h > < / a : V a l u e > < / a : K e y V a l u e O f D i a g r a m O b j e c t K e y a n y T y p e z b w N T n L X > < a : K e y V a l u e O f D i a g r a m O b j e c t K e y a n y T y p e z b w N T n L X > < a : K e y > < K e y > T a b l e s \ f a c t _ s a l e s \ C o l u m n s \ P r o d u c t   I D < / K e y > < / a : K e y > < a : V a l u e   i : t y p e = " D i a g r a m D i s p l a y N o d e V i e w S t a t e " > < H e i g h t > 1 5 0 < / H e i g h t > < I s E x p a n d e d > t r u e < / I s E x p a n d e d > < W i d t h > 2 0 0 < / W i d t h > < / a : V a l u e > < / a : K e y V a l u e O f D i a g r a m O b j e c t K e y a n y T y p e z b w N T n L X > < a : K e y V a l u e O f D i a g r a m O b j e c t K e y a n y T y p e z b w N T n L X > < a : K e y > < K e y > T a b l e s \ f a c t _ s a l e s \ C o l u m n s \ S a l e s R e p   I D < / K e y > < / a : K e y > < a : V a l u e   i : t y p e = " D i a g r a m D i s p l a y N o d e V i e w S t a t e " > < H e i g h t > 1 5 0 < / H e i g h t > < I s E x p a n d e d > t r u e < / I s E x p a n d e d > < W i d t h > 2 0 0 < / W i d t h > < / a : V a l u e > < / a : K e y V a l u e O f D i a g r a m O b j e c t K e y a n y T y p e z b w N T n L X > < a : K e y V a l u e O f D i a g r a m O b j e c t K e y a n y T y p e z b w N T n L X > < a : K e y > < K e y > T a b l e s \ f a c t _ s a l e s \ C o l u m n s \ U n i t s   S o l d < / K e y > < / a : K e y > < a : V a l u e   i : t y p e = " D i a g r a m D i s p l a y N o d e V i e w S t a t e " > < H e i g h t > 1 5 0 < / H e i g h t > < I s E x p a n d e d > t r u e < / I s E x p a n d e d > < W i d t h > 2 0 0 < / W i d t h > < / a : V a l u e > < / a : K e y V a l u e O f D i a g r a m O b j e c t K e y a n y T y p e z b w N T n L X > < a : K e y V a l u e O f D i a g r a m O b j e c t K e y a n y T y p e z b w N T n L X > < a : K e y > < K e y > T a b l e s \ f a c t _ s a l e s \ C o l u m n s \ R e v   D i s c o u n t < / K e y > < / a : K e y > < a : V a l u e   i : t y p e = " D i a g r a m D i s p l a y N o d e V i e w S t a t e " > < H e i g h t > 1 5 0 < / H e i g h t > < I s E x p a n d e d > t r u e < / I s E x p a n d e d > < W i d t h > 2 0 0 < / W i d t h > < / a : V a l u e > < / a : K e y V a l u e O f D i a g r a m O b j e c t K e y a n y T y p e z b w N T n L X > < a : K e y V a l u e O f D i a g r a m O b j e c t K e y a n y T y p e z b w N T n L X > < a : K e y > < K e y > T a b l e s \ f a c t _ s a l e s \ C o l u m n s \ C O G S < / K e y > < / a : K e y > < a : V a l u e   i : t y p e = " D i a g r a m D i s p l a y N o d e V i e w S t a t e " > < H e i g h t > 1 5 0 < / H e i g h t > < I s E x p a n d e d > t r u e < / I s E x p a n d e d > < W i d t h > 2 0 0 < / W i d t h > < / a : V a l u e > < / a : K e y V a l u e O f D i a g r a m O b j e c t K e y a n y T y p e z b w N T n L X > < a : K e y V a l u e O f D i a g r a m O b j e c t K e y a n y T y p e z b w N T n L X > < a : K e y > < K e y > T a b l e s \ f a c t _ s a l e s \ M e a s u r e s \ T o t a l   R e v e n u e < / K e y > < / a : K e y > < a : V a l u e   i : t y p e = " D i a g r a m D i s p l a y N o d e V i e w S t a t e " > < H e i g h t > 1 5 0 < / H e i g h t > < I s E x p a n d e d > t r u e < / I s E x p a n d e d > < W i d t h > 2 0 0 < / W i d t h > < / a : V a l u e > < / a : K e y V a l u e O f D i a g r a m O b j e c t K e y a n y T y p e z b w N T n L X > < a : K e y V a l u e O f D i a g r a m O b j e c t K e y a n y T y p e z b w N T n L X > < a : K e y > < K e y > T a b l e s \ f a c t _ s a l e s \ M e a s u r e s \ D i s c o u n t < / K e y > < / a : K e y > < a : V a l u e   i : t y p e = " D i a g r a m D i s p l a y N o d e V i e w S t a t e " > < H e i g h t > 1 5 0 < / H e i g h t > < I s E x p a n d e d > t r u e < / I s E x p a n d e d > < W i d t h > 2 0 0 < / W i d t h > < / a : V a l u e > < / a : K e y V a l u e O f D i a g r a m O b j e c t K e y a n y T y p e z b w N T n L X > < a : K e y V a l u e O f D i a g r a m O b j e c t K e y a n y T y p e z b w N T n L X > < a : K e y > < K e y > T a b l e s \ f a c t _ s a l e s \ M e a s u r e s \ R e v e n u e   D i s c o u n t < / K e y > < / a : K e y > < a : V a l u e   i : t y p e = " D i a g r a m D i s p l a y N o d e V i e w S t a t e " > < H e i g h t > 1 5 0 < / H e i g h t > < I s E x p a n d e d > t r u e < / I s E x p a n d e d > < W i d t h > 2 0 0 < / W i d t h > < / a : V a l u e > < / a : K e y V a l u e O f D i a g r a m O b j e c t K e y a n y T y p e z b w N T n L X > < a : K e y V a l u e O f D i a g r a m O b j e c t K e y a n y T y p e z b w N T n L X > < a : K e y > < K e y > T a b l e s \ f a c t _ s a l e s \ M e a s u r e s \ T o t a l   C O G S < / K e y > < / a : K e y > < a : V a l u e   i : t y p e = " D i a g r a m D i s p l a y N o d e V i e w S t a t e " > < H e i g h t > 1 5 0 < / H e i g h t > < I s E x p a n d e d > t r u e < / I s E x p a n d e d > < W i d t h > 2 0 0 < / W i d t h > < / a : V a l u e > < / a : K e y V a l u e O f D i a g r a m O b j e c t K e y a n y T y p e z b w N T n L X > < a : K e y V a l u e O f D i a g r a m O b j e c t K e y a n y T y p e z b w N T n L X > < a : K e y > < K e y > T a b l e s \ f a c t _ s a l e s \ M e a s u r e s \ G r o s s   P r o f i t < / K e y > < / a : K e y > < a : V a l u e   i : t y p e = " D i a g r a m D i s p l a y N o d e V i e w S t a t e " > < H e i g h t > 1 5 0 < / H e i g h t > < I s E x p a n d e d > t r u e < / I s E x p a n d e d > < W i d t h > 2 0 0 < / W i d t h > < / a : V a l u e > < / a : K e y V a l u e O f D i a g r a m O b j e c t K e y a n y T y p e z b w N T n L X > < a : K e y V a l u e O f D i a g r a m O b j e c t K e y a n y T y p e z b w N T n L X > < a : K e y > < K e y > T a b l e s \ f a c t _ s a l e s \ M e a s u r e s \ G r o s s   P r o f i t   M a r g i n < / K e y > < / a : K e y > < a : V a l u e   i : t y p e = " D i a g r a m D i s p l a y N o d e V i e w S t a t e " > < H e i g h t > 1 5 0 < / H e i g h t > < I s E x p a n d e d > t r u e < / I s E x p a n d e d > < W i d t h > 2 0 0 < / W i d t h > < / a : V a l u e > < / a : K e y V a l u e O f D i a g r a m O b j e c t K e y a n y T y p e z b w N T n L X > < a : K e y V a l u e O f D i a g r a m O b j e c t K e y a n y T y p e z b w N T n L X > < a : K e y > < K e y > T a b l e s \ f a c t _ s a l e s \ T a b l e s \ f a c t _ s a l e s \ M e a s u r e s \ G r o s s   P r o f i t   M a r g i n \ A d d i t i o n a l   I n f o \ E r r o r < / K e y > < / a : K e y > < a : V a l u e   i : t y p e = " D i a g r a m D i s p l a y V i e w S t a t e I D i a g r a m T a g A d d i t i o n a l I n f o " / > < / a : K e y V a l u e O f D i a g r a m O b j e c t K e y a n y T y p e z b w N T n L X > < a : K e y V a l u e O f D i a g r a m O b j e c t K e y a n y T y p e z b w N T n L X > < a : K e y > < K e y > T a b l e s \ f a c t _ s a l e s \ M e a s u r e s \ T o t a l   T r a n s a c t i o n < / K e y > < / a : K e y > < a : V a l u e   i : t y p e = " D i a g r a m D i s p l a y N o d e V i e w S t a t e " > < H e i g h t > 1 5 0 < / H e i g h t > < I s E x p a n d e d > t r u e < / I s E x p a n d e d > < W i d t h > 2 0 0 < / W i d t h > < / a : V a l u e > < / a : K e y V a l u e O f D i a g r a m O b j e c t K e y a n y T y p e z b w N T n L X > < a : K e y V a l u e O f D i a g r a m O b j e c t K e y a n y T y p e z b w N T n L X > < a : K e y > < K e y > T a b l e s \ f a c t _ s a l e s \ M e a s u r e s \ T o t a l   U n i t s   S o l d < / K e y > < / a : K e y > < a : V a l u e   i : t y p e = " D i a g r a m D i s p l a y N o d e V i e w S t a t e " > < H e i g h t > 1 5 0 < / H e i g h t > < I s E x p a n d e d > t r u e < / I s E x p a n d e d > < W i d t h > 2 0 0 < / W i d t h > < / a : V a l u e > < / a : K e y V a l u e O f D i a g r a m O b j e c t K e y a n y T y p e z b w N T n L X > < a : K e y V a l u e O f D i a g r a m O b j e c t K e y a n y T y p e z b w N T n L X > < a : K e y > < K e y > T a b l e s \ d i m _ d a t e < / K e y > < / a : K e y > < a : V a l u e   i : t y p e = " D i a g r a m D i s p l a y N o d e V i e w S t a t e " > < H e i g h t > 1 5 0 < / H e i g h t > < I s E x p a n d e d > t r u e < / I s E x p a n d e d > < L a y e d O u t > t r u e < / L a y e d O u t > < L e f t > 2 1 0 . 9 0 3 8 1 0 5 6 7 6 6 5 8 < / L e f t > < T o p > 2 7 < / T o p > < 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 T a b l e s \ d i m _ d a t e \ C o l u m n s \ Y e a r < / 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 T a b l e s \ d i m _ d a t e \ C o l u m n s \ M o n t h   N a m e < / K e y > < / a : K e y > < a : V a l u e   i : t y p e = " D i a g r a m D i s p l a y N o d e V i e w S t a t e " > < H e i g h t > 1 5 0 < / H e i g h t > < I s E x p a n d e d > t r u e < / I s E x p a n d e d > < W i d t h > 2 0 0 < / W i d t h > < / a : V a l u e > < / a : K e y V a l u e O f D i a g r a m O b j e c t K e y a n y T y p e z b w N T n L X > < a : K e y V a l u e O f D i a g r a m O b j e c t K e y a n y T y p e z b w N T n L X > < a : K e y > < K e y > T a b l e s \ d i m _ p r o d u c t s < / K e y > < / a : K e y > < a : V a l u e   i : t y p e = " D i a g r a m D i s p l a y N o d e V i e w S t a t e " > < H e i g h t > 1 8 9 < / H e i g h t > < I s E x p a n d e d > t r u e < / I s E x p a n d e d > < I s F o c u s e d > t r u e < / I s F o c u s e d > < L a y e d O u t > t r u e < / L a y e d O u t > < L e f t > 6 1 5 . 8 0 7 6 2 1 1 3 5 3 3 1 6 < / L e f t > < T a b I n d e x > 1 < / T a b I n d e x > < W i d t h > 2 0 0 < / W i d t h > < / a : V a l u e > < / a : K e y V a l u e O f D i a g r a m O b j e c t K e y a n y T y p e z b w N T n L X > < a : K e y V a l u e O f D i a g r a m O b j e c t K e y a n y T y p e z b w N T n L X > < a : K e y > < K e y > T a b l e s \ d i m _ p r o d u c t s \ C o l u m n s \ P r o d u c t   I D < / K e y > < / a : K e y > < a : V a l u e   i : t y p e = " D i a g r a m D i s p l a y N o d e V i e w S t a t e " > < H e i g h t > 1 5 0 < / H e i g h t > < I s E x p a n d e d > t r u e < / I s E x p a n d e d > < W i d t h > 2 0 0 < / W i d t h > < / a : V a l u e > < / a : K e y V a l u e O f D i a g r a m O b j e c t K e y a n y T y p e z b w N T n L X > < a : K e y V a l u e O f D i a g r a m O b j e c t K e y a n y T y p e z b w N T n L X > < a : K e y > < K e y > T a b l e s \ d i m _ p r o d u c t s \ C o l u m n s \ P r o d u c t s < / K e y > < / a : K e y > < a : V a l u e   i : t y p e = " D i a g r a m D i s p l a y N o d e V i e w S t a t e " > < H e i g h t > 1 5 0 < / H e i g h t > < I s E x p a n d e d > t r u e < / I s E x p a n d e d > < W i d t h > 2 0 0 < / W i d t h > < / a : V a l u e > < / a : K e y V a l u e O f D i a g r a m O b j e c t K e y a n y T y p e z b w N T n L X > < a : K e y V a l u e O f D i a g r a m O b j e c t K e y a n y T y p e z b w N T n L X > < a : K e y > < K e y > T a b l e s \ d i m _ p r o d u c t s \ C o l u m n s \ R e t a i l   P r i c e < / K e y > < / a : K e y > < a : V a l u e   i : t y p e = " D i a g r a m D i s p l a y N o d e V i e w S t a t e " > < H e i g h t > 1 5 0 < / H e i g h t > < I s E x p a n d e d > t r u e < / I s E x p a n d e d > < W i d t h > 2 0 0 < / W i d t h > < / a : V a l u e > < / a : K e y V a l u e O f D i a g r a m O b j e c t K e y a n y T y p e z b w N T n L X > < a : K e y V a l u e O f D i a g r a m O b j e c t K e y a n y T y p e z b w N T n L X > < a : K e y > < K e y > T a b l e s \ d i m _ p r o d u c t s \ C o l u m n s \ C a t e g o r y < / K e y > < / a : K e y > < a : V a l u e   i : t y p e = " D i a g r a m D i s p l a y N o d e V i e w S t a t e " > < H e i g h t > 1 5 0 < / H e i g h t > < I s E x p a n d e d > t r u e < / I s E x p a n d e d > < W i d t h > 2 0 0 < / W i d t h > < / a : V a l u e > < / a : K e y V a l u e O f D i a g r a m O b j e c t K e y a n y T y p e z b w N T n L X > < a : K e y V a l u e O f D i a g r a m O b j e c t K e y a n y T y p e z b w N T n L X > < a : K e y > < K e y > T a b l e s \ d i m _ p r o d u c t s \ C o l u m n s \ S u p p l i e r < / K e y > < / a : K e y > < a : V a l u e   i : t y p e = " D i a g r a m D i s p l a y N o d e V i e w S t a t e " > < H e i g h t > 1 5 0 < / H e i g h t > < I s E x p a n d e d > t r u e < / I s E x p a n d e d > < W i d t h > 2 0 0 < / W i d t h > < / a : V a l u e > < / a : K e y V a l u e O f D i a g r a m O b j e c t K e y a n y T y p e z b w N T n L X > < a : K e y V a l u e O f D i a g r a m O b j e c t K e y a n y T y p e z b w N T n L X > < a : K e y > < K e y > T a b l e s \ d i m _ s a l e s r e p s < / K e y > < / a : K e y > < a : V a l u e   i : t y p e = " D i a g r a m D i s p l a y N o d e V i e w S t a t e " > < H e i g h t > 1 5 0 < / H e i g h t > < I s E x p a n d e d > t r u e < / I s E x p a n d e d > < L a y e d O u t > t r u e < / L a y e d O u t > < L e f t > 9 9 1 . 7 1 1 4 3 1 7 0 2 9 9 7 2 9 < / L e f t > < T a b I n d e x > 2 < / T a b I n d e x > < T o p > 1 0 6 < / T o p > < W i d t h > 2 0 0 < / W i d t h > < / a : V a l u e > < / a : K e y V a l u e O f D i a g r a m O b j e c t K e y a n y T y p e z b w N T n L X > < a : K e y V a l u e O f D i a g r a m O b j e c t K e y a n y T y p e z b w N T n L X > < a : K e y > < K e y > T a b l e s \ d i m _ s a l e s r e p s \ C o l u m n s \ S a l e s R e p   I D < / K e y > < / a : K e y > < a : V a l u e   i : t y p e = " D i a g r a m D i s p l a y N o d e V i e w S t a t e " > < H e i g h t > 1 5 0 < / H e i g h t > < I s E x p a n d e d > t r u e < / I s E x p a n d e d > < W i d t h > 2 0 0 < / W i d t h > < / a : V a l u e > < / a : K e y V a l u e O f D i a g r a m O b j e c t K e y a n y T y p e z b w N T n L X > < a : K e y V a l u e O f D i a g r a m O b j e c t K e y a n y T y p e z b w N T n L X > < a : K e y > < K e y > T a b l e s \ d i m _ s a l e s r e p s \ C o l u m n s \ S a l e s R e p < / K e y > < / a : K e y > < a : V a l u e   i : t y p e = " D i a g r a m D i s p l a y N o d e V i e w S t a t e " > < H e i g h t > 1 5 0 < / H e i g h t > < I s E x p a n d e d > t r u e < / I s E x p a n d e d > < W i d t h > 2 0 0 < / W i d t h > < / a : V a l u e > < / a : K e y V a l u e O f D i a g r a m O b j e c t K e y a n y T y p e z b w N T n L X > < a : K e y V a l u e O f D i a g r a m O b j e c t K e y a n y T y p e z b w N T n L X > < a : K e y > < K e y > T a b l e s \ d i m _ s a l e s r e p s \ C o l u m n s \ R e g i o n < / K e y > < / a : K e y > < a : V a l u e   i : t y p e = " D i a g r a m D i s p l a y N o d e V i e w S t a t e " > < H e i g h t > 1 5 0 < / H e i g h t > < I s E x p a n d e d > t r u e < / I s E x p a n d e d > < W i d t h > 2 0 0 < / W i d t h > < / a : V a l u e > < / a : K e y V a l u e O f D i a g r a m O b j e c t K e y a n y T y p e z b w N T n L X > < a : K e y V a l u e O f D i a g r a m O b j e c t K e y a n y T y p e z b w N T n L X > < a : K e y > < K e y > R e l a t i o n s h i p s \ & l t ; T a b l e s \ f a c t _ s a l e s \ C o l u m n s \ D a t e & g t ; - & l t ; T a b l e s \ d i m _ d a t e \ C o l u m n s \ D a t e & g t ; < / K e y > < / a : K e y > < a : V a l u e   i : t y p e = " D i a g r a m D i s p l a y L i n k V i e w S t a t e " > < A u t o m a t i o n P r o p e r t y H e l p e r T e x t > E n d   p o i n t   1 :   ( 5 4 4 , 2 4 0 ) .   E n d   p o i n t   2 :   ( 4 2 6 . 9 0 3 8 1 0 5 6 7 6 6 6 , 1 0 2 )   < / A u t o m a t i o n P r o p e r t y H e l p e r T e x t > < L a y e d O u t > t r u e < / L a y e d O u t > < P o i n t s   x m l n s : b = " h t t p : / / s c h e m a s . d a t a c o n t r a c t . o r g / 2 0 0 4 / 0 7 / S y s t e m . W i n d o w s " > < b : P o i n t > < b : _ x > 5 4 4 < / b : _ x > < b : _ y > 2 4 0 < / b : _ y > < / b : P o i n t > < b : P o i n t > < b : _ x > 5 4 4 < / b : _ x > < b : _ y > 1 0 4 < / b : _ y > < / b : P o i n t > < b : P o i n t > < b : _ x > 5 4 2 < / b : _ x > < b : _ y > 1 0 2 < / b : _ y > < / b : P o i n t > < b : P o i n t > < b : _ x > 4 2 6 . 9 0 3 8 1 0 5 6 7 6 6 5 8 < / b : _ x > < b : _ y > 1 0 2 < / b : _ y > < / b : P o i n t > < / P o i n t s > < / a : V a l u e > < / a : K e y V a l u e O f D i a g r a m O b j e c t K e y a n y T y p e z b w N T n L X > < a : K e y V a l u e O f D i a g r a m O b j e c t K e y a n y T y p e z b w N T n L X > < a : K e y > < K e y > R e l a t i o n s h i p s \ & l t ; T a b l e s \ f a c t _ s a l e s \ C o l u m n s \ D a t e & g t ; - & l t ; T a b l e s \ d i m _ d a t e \ C o l u m n s \ D a t e & g t ; \ F K < / K e y > < / a : K e y > < a : V a l u e   i : t y p e = " D i a g r a m D i s p l a y L i n k E n d p o i n t V i e w S t a t e " > < H e i g h t > 1 6 < / H e i g h t > < L a b e l L o c a t i o n   x m l n s : b = " h t t p : / / s c h e m a s . d a t a c o n t r a c t . o r g / 2 0 0 4 / 0 7 / S y s t e m . W i n d o w s " > < b : _ x > 5 3 6 < / b : _ x > < b : _ y > 2 4 0 < / b : _ y > < / L a b e l L o c a t i o n > < L o c a t i o n   x m l n s : b = " h t t p : / / s c h e m a s . d a t a c o n t r a c t . o r g / 2 0 0 4 / 0 7 / S y s t e m . W i n d o w s " > < b : _ x > 5 4 4 < / b : _ x > < b : _ y > 2 5 6 < / b : _ y > < / L o c a t i o n > < S h a p e R o t a t e A n g l e > 2 7 0 < / S h a p e R o t a t e A n g l e > < W i d t h > 1 6 < / W i d t h > < / a : V a l u e > < / a : K e y V a l u e O f D i a g r a m O b j e c t K e y a n y T y p e z b w N T n L X > < a : K e y V a l u e O f D i a g r a m O b j e c t K e y a n y T y p e z b w N T n L X > < a : K e y > < K e y > R e l a t i o n s h i p s \ & l t ; T a b l e s \ f a c t _ s a l e s \ C o l u m n s \ D a t e & g t ; - & l t ; T a b l e s \ d i m _ d a t e \ C o l u m n s \ D a t e & g t ; \ P K < / K e y > < / a : K e y > < a : V a l u e   i : t y p e = " D i a g r a m D i s p l a y L i n k E n d p o i n t V i e w S t a t e " > < H e i g h t > 1 6 < / H e i g h t > < L a b e l L o c a t i o n   x m l n s : b = " h t t p : / / s c h e m a s . d a t a c o n t r a c t . o r g / 2 0 0 4 / 0 7 / S y s t e m . W i n d o w s " > < b : _ x > 4 1 0 . 9 0 3 8 1 0 5 6 7 6 6 5 8 < / b : _ x > < b : _ y > 9 4 < / b : _ y > < / L a b e l L o c a t i o n > < L o c a t i o n   x m l n s : b = " h t t p : / / s c h e m a s . d a t a c o n t r a c t . o r g / 2 0 0 4 / 0 7 / S y s t e m . W i n d o w s " > < b : _ x > 4 1 0 . 9 0 3 8 1 0 5 6 7 6 6 5 8 < / b : _ x > < b : _ y > 1 0 2 < / b : _ y > < / L o c a t i o n > < S h a p e R o t a t e A n g l e > 3 6 0 < / S h a p e R o t a t e A n g l e > < W i d t h > 1 6 < / W i d t h > < / a : V a l u e > < / a : K e y V a l u e O f D i a g r a m O b j e c t K e y a n y T y p e z b w N T n L X > < a : K e y V a l u e O f D i a g r a m O b j e c t K e y a n y T y p e z b w N T n L X > < a : K e y > < K e y > R e l a t i o n s h i p s \ & l t ; T a b l e s \ f a c t _ s a l e s \ C o l u m n s \ D a t e & g t ; - & l t ; T a b l e s \ d i m _ d a t e \ C o l u m n s \ D a t e & g t ; \ C r o s s F i l t e r < / K e y > < / a : K e y > < a : V a l u e   i : t y p e = " D i a g r a m D i s p l a y L i n k C r o s s F i l t e r V i e w S t a t e " > < P o i n t s   x m l n s : b = " h t t p : / / s c h e m a s . d a t a c o n t r a c t . o r g / 2 0 0 4 / 0 7 / S y s t e m . W i n d o w s " > < b : P o i n t > < b : _ x > 5 4 4 < / b : _ x > < b : _ y > 2 4 0 < / b : _ y > < / b : P o i n t > < b : P o i n t > < b : _ x > 5 4 4 < / b : _ x > < b : _ y > 1 0 4 < / b : _ y > < / b : P o i n t > < b : P o i n t > < b : _ x > 5 4 2 < / b : _ x > < b : _ y > 1 0 2 < / b : _ y > < / b : P o i n t > < b : P o i n t > < b : _ x > 4 2 6 . 9 0 3 8 1 0 5 6 7 6 6 5 8 < / b : _ x > < b : _ y > 1 0 2 < / b : _ y > < / b : P o i n t > < / P o i n t s > < / a : V a l u e > < / a : K e y V a l u e O f D i a g r a m O b j e c t K e y a n y T y p e z b w N T n L X > < a : K e y V a l u e O f D i a g r a m O b j e c t K e y a n y T y p e z b w N T n L X > < a : K e y > < K e y > R e l a t i o n s h i p s \ & l t ; T a b l e s \ f a c t _ s a l e s \ C o l u m n s \ P r o d u c t   I D & g t ; - & l t ; T a b l e s \ d i m _ p r o d u c t s \ C o l u m n s \ P r o d u c t   I D & g t ; < / K e y > < / a : K e y > < a : V a l u e   i : t y p e = " D i a g r a m D i s p l a y L i n k V i e w S t a t e " > < A u t o m a t i o n P r o p e r t y H e l p e r T e x t > E n d   p o i n t   1 :   ( 5 6 4 , 2 4 0 ) .   E n d   p o i n t   2 :   ( 5 9 9 . 8 0 7 6 2 1 1 3 5 3 3 2 , 9 4 . 5 )   < / A u t o m a t i o n P r o p e r t y H e l p e r T e x t > < L a y e d O u t > t r u e < / L a y e d O u t > < P o i n t s   x m l n s : b = " h t t p : / / s c h e m a s . d a t a c o n t r a c t . o r g / 2 0 0 4 / 0 7 / S y s t e m . W i n d o w s " > < b : P o i n t > < b : _ x > 5 6 4 < / b : _ x > < b : _ y > 2 4 0 < / b : _ y > < / b : P o i n t > < b : P o i n t > < b : _ x > 5 6 4 < / b : _ x > < b : _ y > 9 6 . 5 < / b : _ y > < / b : P o i n t > < b : P o i n t > < b : _ x > 5 6 6 < / b : _ x > < b : _ y > 9 4 . 5 < / b : _ y > < / b : P o i n t > < b : P o i n t > < b : _ x > 5 9 9 . 8 0 7 6 2 1 1 3 5 3 3 1 6 < / b : _ x > < b : _ y > 9 4 . 5 < / b : _ y > < / b : P o i n t > < / P o i n t s > < / a : V a l u e > < / a : K e y V a l u e O f D i a g r a m O b j e c t K e y a n y T y p e z b w N T n L X > < a : K e y V a l u e O f D i a g r a m O b j e c t K e y a n y T y p e z b w N T n L X > < a : K e y > < K e y > R e l a t i o n s h i p s \ & l t ; T a b l e s \ f a c t _ s a l e s \ C o l u m n s \ P r o d u c t   I D & g t ; - & l t ; T a b l e s \ d i m _ p r o d u c t s \ C o l u m n s \ P r o d u c t   I D & g t ; \ F K < / K e y > < / a : K e y > < a : V a l u e   i : t y p e = " D i a g r a m D i s p l a y L i n k E n d p o i n t V i e w S t a t e " > < H e i g h t > 1 6 < / H e i g h t > < L a b e l L o c a t i o n   x m l n s : b = " h t t p : / / s c h e m a s . d a t a c o n t r a c t . o r g / 2 0 0 4 / 0 7 / S y s t e m . W i n d o w s " > < b : _ x > 5 5 6 < / b : _ x > < b : _ y > 2 4 0 < / b : _ y > < / L a b e l L o c a t i o n > < L o c a t i o n   x m l n s : b = " h t t p : / / s c h e m a s . d a t a c o n t r a c t . o r g / 2 0 0 4 / 0 7 / S y s t e m . W i n d o w s " > < b : _ x > 5 6 4 < / b : _ x > < b : _ y > 2 5 6 < / b : _ y > < / L o c a t i o n > < S h a p e R o t a t e A n g l e > 2 7 0 < / S h a p e R o t a t e A n g l e > < W i d t h > 1 6 < / W i d t h > < / a : V a l u e > < / a : K e y V a l u e O f D i a g r a m O b j e c t K e y a n y T y p e z b w N T n L X > < a : K e y V a l u e O f D i a g r a m O b j e c t K e y a n y T y p e z b w N T n L X > < a : K e y > < K e y > R e l a t i o n s h i p s \ & l t ; T a b l e s \ f a c t _ s a l e s \ C o l u m n s \ P r o d u c t   I D & g t ; - & l t ; T a b l e s \ d i m _ p r o d u c t s \ C o l u m n s \ P r o d u c t   I D & g t ; \ P K < / K e y > < / a : K e y > < a : V a l u e   i : t y p e = " D i a g r a m D i s p l a y L i n k E n d p o i n t V i e w S t a t e " > < H e i g h t > 1 6 < / H e i g h t > < L a b e l L o c a t i o n   x m l n s : b = " h t t p : / / s c h e m a s . d a t a c o n t r a c t . o r g / 2 0 0 4 / 0 7 / S y s t e m . W i n d o w s " > < b : _ x > 5 9 9 . 8 0 7 6 2 1 1 3 5 3 3 1 6 < / b : _ x > < b : _ y > 8 6 . 5 < / b : _ y > < / L a b e l L o c a t i o n > < L o c a t i o n   x m l n s : b = " h t t p : / / s c h e m a s . d a t a c o n t r a c t . o r g / 2 0 0 4 / 0 7 / S y s t e m . W i n d o w s " > < b : _ x > 6 1 5 . 8 0 7 6 2 1 1 3 5 3 3 1 6 < / b : _ x > < b : _ y > 9 4 . 5 < / b : _ y > < / L o c a t i o n > < S h a p e R o t a t e A n g l e > 1 8 0 < / S h a p e R o t a t e A n g l e > < W i d t h > 1 6 < / W i d t h > < / a : V a l u e > < / a : K e y V a l u e O f D i a g r a m O b j e c t K e y a n y T y p e z b w N T n L X > < a : K e y V a l u e O f D i a g r a m O b j e c t K e y a n y T y p e z b w N T n L X > < a : K e y > < K e y > R e l a t i o n s h i p s \ & l t ; T a b l e s \ f a c t _ s a l e s \ C o l u m n s \ P r o d u c t   I D & g t ; - & l t ; T a b l e s \ d i m _ p r o d u c t s \ C o l u m n s \ P r o d u c t   I D & g t ; \ C r o s s F i l t e r < / K e y > < / a : K e y > < a : V a l u e   i : t y p e = " D i a g r a m D i s p l a y L i n k C r o s s F i l t e r V i e w S t a t e " > < P o i n t s   x m l n s : b = " h t t p : / / s c h e m a s . d a t a c o n t r a c t . o r g / 2 0 0 4 / 0 7 / S y s t e m . W i n d o w s " > < b : P o i n t > < b : _ x > 5 6 4 < / b : _ x > < b : _ y > 2 4 0 < / b : _ y > < / b : P o i n t > < b : P o i n t > < b : _ x > 5 6 4 < / b : _ x > < b : _ y > 9 6 . 5 < / b : _ y > < / b : P o i n t > < b : P o i n t > < b : _ x > 5 6 6 < / b : _ x > < b : _ y > 9 4 . 5 < / b : _ y > < / b : P o i n t > < b : P o i n t > < b : _ x > 5 9 9 . 8 0 7 6 2 1 1 3 5 3 3 1 6 < / b : _ x > < b : _ y > 9 4 . 5 < / b : _ y > < / b : P o i n t > < / P o i n t s > < / a : V a l u e > < / a : K e y V a l u e O f D i a g r a m O b j e c t K e y a n y T y p e z b w N T n L X > < a : K e y V a l u e O f D i a g r a m O b j e c t K e y a n y T y p e z b w N T n L X > < a : K e y > < K e y > R e l a t i o n s h i p s \ & l t ; T a b l e s \ f a c t _ s a l e s \ C o l u m n s \ S a l e s R e p   I D & g t ; - & l t ; T a b l e s \ d i m _ s a l e s r e p s \ C o l u m n s \ S a l e s R e p   I D & g t ; < / K e y > < / a : K e y > < a : V a l u e   i : t y p e = " D i a g r a m D i s p l a y L i n k V i e w S t a t e " > < A u t o m a t i o n P r o p e r t y H e l p e r T e x t > E n d   p o i n t   1 :   ( 5 8 4 , 2 4 0 ) .   E n d   p o i n t   2 :   ( 9 7 5 . 7 1 1 4 3 1 7 0 2 9 9 7 , 1 8 1 )   < / A u t o m a t i o n P r o p e r t y H e l p e r T e x t > < L a y e d O u t > t r u e < / L a y e d O u t > < P o i n t s   x m l n s : b = " h t t p : / / s c h e m a s . d a t a c o n t r a c t . o r g / 2 0 0 4 / 0 7 / S y s t e m . W i n d o w s " > < b : P o i n t > < b : _ x > 5 8 4 < / b : _ x > < b : _ y > 2 4 0 < / b : _ y > < / b : P o i n t > < b : P o i n t > < b : _ x > 5 8 4 < / b : _ x > < b : _ y > 2 2 0 . 5 < / b : _ y > < / b : P o i n t > < b : P o i n t > < b : _ x > 5 8 6 < / b : _ x > < b : _ y > 2 1 8 . 5 < / b : _ y > < / b : P o i n t > < b : P o i n t > < b : _ x > 8 3 3 . 3 0 7 6 2 0 9 9 5 5 < / b : _ x > < b : _ y > 2 1 8 . 5 < / b : _ y > < / b : P o i n t > < b : P o i n t > < b : _ x > 8 3 5 . 3 0 7 6 2 0 9 9 5 5 < / b : _ x > < b : _ y > 2 1 6 . 5 < / b : _ y > < / b : P o i n t > < b : P o i n t > < b : _ x > 8 3 5 . 3 0 7 6 2 0 9 9 5 5 < / b : _ x > < b : _ y > 1 8 3 < / b : _ y > < / b : P o i n t > < b : P o i n t > < b : _ x > 8 3 7 . 3 0 7 6 2 0 9 9 5 5 < / b : _ x > < b : _ y > 1 8 1 < / b : _ y > < / b : P o i n t > < b : P o i n t > < b : _ x > 9 7 5 . 7 1 1 4 3 1 7 0 2 9 9 7 2 9 < / b : _ x > < b : _ y > 1 8 1 < / b : _ y > < / b : P o i n t > < / P o i n t s > < / a : V a l u e > < / a : K e y V a l u e O f D i a g r a m O b j e c t K e y a n y T y p e z b w N T n L X > < a : K e y V a l u e O f D i a g r a m O b j e c t K e y a n y T y p e z b w N T n L X > < a : K e y > < K e y > R e l a t i o n s h i p s \ & l t ; T a b l e s \ f a c t _ s a l e s \ C o l u m n s \ S a l e s R e p   I D & g t ; - & l t ; T a b l e s \ d i m _ s a l e s r e p s \ C o l u m n s \ S a l e s R e p   I D & g t ; \ F K < / K e y > < / a : K e y > < a : V a l u e   i : t y p e = " D i a g r a m D i s p l a y L i n k E n d p o i n t V i e w S t a t e " > < H e i g h t > 1 6 < / H e i g h t > < L a b e l L o c a t i o n   x m l n s : b = " h t t p : / / s c h e m a s . d a t a c o n t r a c t . o r g / 2 0 0 4 / 0 7 / S y s t e m . W i n d o w s " > < b : _ x > 5 7 6 < / b : _ x > < b : _ y > 2 4 0 < / b : _ y > < / L a b e l L o c a t i o n > < L o c a t i o n   x m l n s : b = " h t t p : / / s c h e m a s . d a t a c o n t r a c t . o r g / 2 0 0 4 / 0 7 / S y s t e m . W i n d o w s " > < b : _ x > 5 8 4 < / b : _ x > < b : _ y > 2 5 6 < / b : _ y > < / L o c a t i o n > < S h a p e R o t a t e A n g l e > 2 7 0 < / S h a p e R o t a t e A n g l e > < W i d t h > 1 6 < / W i d t h > < / a : V a l u e > < / a : K e y V a l u e O f D i a g r a m O b j e c t K e y a n y T y p e z b w N T n L X > < a : K e y V a l u e O f D i a g r a m O b j e c t K e y a n y T y p e z b w N T n L X > < a : K e y > < K e y > R e l a t i o n s h i p s \ & l t ; T a b l e s \ f a c t _ s a l e s \ C o l u m n s \ S a l e s R e p   I D & g t ; - & l t ; T a b l e s \ d i m _ s a l e s r e p s \ C o l u m n s \ S a l e s R e p   I D & g t ; \ P K < / K e y > < / a : K e y > < a : V a l u e   i : t y p e = " D i a g r a m D i s p l a y L i n k E n d p o i n t V i e w S t a t e " > < H e i g h t > 1 6 < / H e i g h t > < L a b e l L o c a t i o n   x m l n s : b = " h t t p : / / s c h e m a s . d a t a c o n t r a c t . o r g / 2 0 0 4 / 0 7 / S y s t e m . W i n d o w s " > < b : _ x > 9 7 5 . 7 1 1 4 3 1 7 0 2 9 9 7 2 9 < / b : _ x > < b : _ y > 1 7 3 < / b : _ y > < / L a b e l L o c a t i o n > < L o c a t i o n   x m l n s : b = " h t t p : / / s c h e m a s . d a t a c o n t r a c t . o r g / 2 0 0 4 / 0 7 / S y s t e m . W i n d o w s " > < b : _ x > 9 9 1 . 7 1 1 4 3 1 7 0 2 9 9 7 2 9 < / b : _ x > < b : _ y > 1 8 1 < / b : _ y > < / L o c a t i o n > < S h a p e R o t a t e A n g l e > 1 8 0 < / S h a p e R o t a t e A n g l e > < W i d t h > 1 6 < / W i d t h > < / a : V a l u e > < / a : K e y V a l u e O f D i a g r a m O b j e c t K e y a n y T y p e z b w N T n L X > < a : K e y V a l u e O f D i a g r a m O b j e c t K e y a n y T y p e z b w N T n L X > < a : K e y > < K e y > R e l a t i o n s h i p s \ & l t ; T a b l e s \ f a c t _ s a l e s \ C o l u m n s \ S a l e s R e p   I D & g t ; - & l t ; T a b l e s \ d i m _ s a l e s r e p s \ C o l u m n s \ S a l e s R e p   I D & g t ; \ C r o s s F i l t e r < / K e y > < / a : K e y > < a : V a l u e   i : t y p e = " D i a g r a m D i s p l a y L i n k C r o s s F i l t e r V i e w S t a t e " > < P o i n t s   x m l n s : b = " h t t p : / / s c h e m a s . d a t a c o n t r a c t . o r g / 2 0 0 4 / 0 7 / S y s t e m . W i n d o w s " > < b : P o i n t > < b : _ x > 5 8 4 < / b : _ x > < b : _ y > 2 4 0 < / b : _ y > < / b : P o i n t > < b : P o i n t > < b : _ x > 5 8 4 < / b : _ x > < b : _ y > 2 2 0 . 5 < / b : _ y > < / b : P o i n t > < b : P o i n t > < b : _ x > 5 8 6 < / b : _ x > < b : _ y > 2 1 8 . 5 < / b : _ y > < / b : P o i n t > < b : P o i n t > < b : _ x > 8 3 3 . 3 0 7 6 2 0 9 9 5 5 < / b : _ x > < b : _ y > 2 1 8 . 5 < / b : _ y > < / b : P o i n t > < b : P o i n t > < b : _ x > 8 3 5 . 3 0 7 6 2 0 9 9 5 5 < / b : _ x > < b : _ y > 2 1 6 . 5 < / b : _ y > < / b : P o i n t > < b : P o i n t > < b : _ x > 8 3 5 . 3 0 7 6 2 0 9 9 5 5 < / b : _ x > < b : _ y > 1 8 3 < / b : _ y > < / b : P o i n t > < b : P o i n t > < b : _ x > 8 3 7 . 3 0 7 6 2 0 9 9 5 5 < / b : _ x > < b : _ y > 1 8 1 < / b : _ y > < / b : P o i n t > < b : P o i n t > < b : _ x > 9 7 5 . 7 1 1 4 3 1 7 0 2 9 9 7 2 9 < / b : _ x > < b : _ y > 1 8 1 < / b : _ y > < / b : P o i n t > < / P o i n t s > < / 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 C o l u m n s \ D a t e < / K e y > < / D i a g r a m O b j e c t K e y > < D i a g r a m O b j e c t K e y > < K e y > C o l u m n s \ Y e a r < / K e y > < / D i a g r a m O b j e c t K e y > < D i a g r a m O b j e c t K e y > < K e y > C o l u m n s \ M o n t h < / K e y > < / D i a g r a m O b j e c t K e y > < D i a g r a m O b j e c t K e y > < K e y > C o l u m n s \ M o n t h   N a m e < / K e y > < / D i a g r a m O b j e c t K e y > < D i a g r a m O b j e c t K e y > < K e y > L i n k s \ & l t ; C o l u m n s \ S u m   o f   Y e a r & g t ; - & l t ; M e a s u r e s \ Y e a r & g t ; < / K e y > < / D i a g r a m O b j e c t K e y > < D i a g r a m O b j e c t K e y > < K e y > L i n k s \ & l t ; C o l u m n s \ S u m   o f   Y e a r & g t ; - & l t ; M e a s u r e s \ Y e a r & g t ; \ C O L U M N < / K e y > < / D i a g r a m O b j e c t K e y > < D i a g r a m O b j e c t K e y > < K e y > L i n k s \ & l t ; C o l u m n s \ S u m 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 1 < / 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V i e w S t a t e s > < / D i a g r a m M a n a g e r . S e r i a l i z a b l e D i a g r a m > < D i a g r a m M a n a g e r . S e r i a l i z a b l e D i a g r a m > < A d a p t e r   i : t y p e = " M e a s u r e D i a g r a m S a n d b o x A d a p t e r " > < T a b l e N a m e > f a c t _ s a l e s 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 R e v e n u e < / K e y > < / D i a g r a m O b j e c t K e y > < D i a g r a m O b j e c t K e y > < K e y > M e a s u r e s \ T o t a l   R e v e n u e \ T a g I n f o \ F o r m u l a < / K e y > < / D i a g r a m O b j e c t K e y > < D i a g r a m O b j e c t K e y > < K e y > M e a s u r e s \ T o t a l   R e v e n u e \ T a g I n f o \ V a l u e < / K e y > < / D i a g r a m O b j e c t K e y > < D i a g r a m O b j e c t K e y > < K e y > M e a s u r e s \ D i s c o u n t < / K e y > < / D i a g r a m O b j e c t K e y > < D i a g r a m O b j e c t K e y > < K e y > M e a s u r e s \ D i s c o u n t \ T a g I n f o \ F o r m u l a < / K e y > < / D i a g r a m O b j e c t K e y > < D i a g r a m O b j e c t K e y > < K e y > M e a s u r e s \ D i s c o u n t \ T a g I n f o \ V a l u e < / K e y > < / D i a g r a m O b j e c t K e y > < D i a g r a m O b j e c t K e y > < K e y > M e a s u r e s \ R e v e n u e   D i s c o u n t < / K e y > < / D i a g r a m O b j e c t K e y > < D i a g r a m O b j e c t K e y > < K e y > M e a s u r e s \ R e v e n u e   D i s c o u n t \ T a g I n f o \ F o r m u l a < / K e y > < / D i a g r a m O b j e c t K e y > < D i a g r a m O b j e c t K e y > < K e y > M e a s u r e s \ R e v e n u e   D i s c o u n t \ T a g I n f o \ V a l u e < / K e y > < / D i a g r a m O b j e c t K e y > < D i a g r a m O b j e c t K e y > < K e y > M e a s u r e s \ T o t a l   C O G S < / K e y > < / D i a g r a m O b j e c t K e y > < D i a g r a m O b j e c t K e y > < K e y > M e a s u r e s \ T o t a l   C O G S \ T a g I n f o \ F o r m u l a < / K e y > < / D i a g r a m O b j e c t K e y > < D i a g r a m O b j e c t K e y > < K e y > M e a s u r e s \ T o t a l   C O G S \ T a g I n f o \ V a l u e < / K e y > < / D i a g r a m O b j e c t K e y > < D i a g r a m O b j e c t K e y > < K e y > M e a s u r e s \ G r o s s   P r o f i t < / K e y > < / D i a g r a m O b j e c t K e y > < D i a g r a m O b j e c t K e y > < K e y > M e a s u r e s \ G r o s s   P r o f i t \ T a g I n f o \ F o r m u l a < / K e y > < / D i a g r a m O b j e c t K e y > < D i a g r a m O b j e c t K e y > < K e y > M e a s u r e s \ G r o s s   P r o f i t \ T a g I n f o \ V a l u e < / K e y > < / D i a g r a m O b j e c t K e y > < D i a g r a m O b j e c t K e y > < K e y > M e a s u r e s \ G r o s s   P r o f i t   M a r g i n < / K e y > < / D i a g r a m O b j e c t K e y > < D i a g r a m O b j e c t K e y > < K e y > M e a s u r e s \ G r o s s   P r o f i t   M a r g i n \ T a g I n f o \ F o r m u l a < / K e y > < / D i a g r a m O b j e c t K e y > < D i a g r a m O b j e c t K e y > < K e y > M e a s u r e s \ G r o s s   P r o f i t   M a r g i n \ T a g I n f o \ V a l u e < / K e y > < / D i a g r a m O b j e c t K e y > < D i a g r a m O b j e c t K e y > < K e y > M e a s u r e s \ T o t a l   T r a n s a c t i o n < / K e y > < / D i a g r a m O b j e c t K e y > < D i a g r a m O b j e c t K e y > < K e y > M e a s u r e s \ T o t a l   T r a n s a c t i o n \ T a g I n f o \ F o r m u l a < / K e y > < / D i a g r a m O b j e c t K e y > < D i a g r a m O b j e c t K e y > < K e y > M e a s u r e s \ T o t a l   T r a n s a c t i o n \ T a g I n f o \ V a l u e < / K e y > < / D i a g r a m O b j e c t K e y > < D i a g r a m O b j e c t K e y > < K e y > M e a s u r e s \ T o t a l   U n i t s   S o l d < / K e y > < / D i a g r a m O b j e c t K e y > < D i a g r a m O b j e c t K e y > < K e y > M e a s u r e s \ T o t a l   U n i t s   S o l d \ T a g I n f o \ F o r m u l a < / K e y > < / D i a g r a m O b j e c t K e y > < D i a g r a m O b j e c t K e y > < K e y > M e a s u r e s \ T o t a l   U n i t s   S o l d \ T a g I n f o \ V a l u e < / K e y > < / D i a g r a m O b j e c t K e y > < D i a g r a m O b j e c t K e y > < K e y > M e a s u r e s \ A v e r a g e   R e v e n u e < / K e y > < / D i a g r a m O b j e c t K e y > < D i a g r a m O b j e c t K e y > < K e y > M e a s u r e s \ A v e r a g e   R e v e n u e \ T a g I n f o \ F o r m u l a < / K e y > < / D i a g r a m O b j e c t K e y > < D i a g r a m O b j e c t K e y > < K e y > M e a s u r e s \ A v e r a g e   R e v e n u e \ T a g I n f o \ V a l u e < / K e y > < / D i a g r a m O b j e c t K e y > < D i a g r a m O b j e c t K e y > < K e y > M e a s u r e s \ R e v e n u e   Y T D < / K e y > < / D i a g r a m O b j e c t K e y > < D i a g r a m O b j e c t K e y > < K e y > M e a s u r e s \ R e v e n u e   Y T D \ T a g I n f o \ F o r m u l a < / K e y > < / D i a g r a m O b j e c t K e y > < D i a g r a m O b j e c t K e y > < K e y > M e a s u r e s \ R e v e n u e   Y T D \ T a g I n f o \ V a l u e < / K e y > < / D i a g r a m O b j e c t K e y > < D i a g r a m O b j e c t K e y > < K e y > M e a s u r e s \ G r o s s   P r o f i t   Y T D < / K e y > < / D i a g r a m O b j e c t K e y > < D i a g r a m O b j e c t K e y > < K e y > M e a s u r e s \ G r o s s   P r o f i t   Y T D \ T a g I n f o \ F o r m u l a < / K e y > < / D i a g r a m O b j e c t K e y > < D i a g r a m O b j e c t K e y > < K e y > M e a s u r e s \ G r o s s   P r o f i t   Y T D \ T a g I n f o \ V a l u e < / K e y > < / D i a g r a m O b j e c t K e y > < D i a g r a m O b j e c t K e y > < K e y > M e a s u r e s \ U n i t s   S o l d   Y T D < / K e y > < / D i a g r a m O b j e c t K e y > < D i a g r a m O b j e c t K e y > < K e y > M e a s u r e s \ U n i t s   S o l d   Y T D \ T a g I n f o \ F o r m u l a < / K e y > < / D i a g r a m O b j e c t K e y > < D i a g r a m O b j e c t K e y > < K e y > M e a s u r e s \ U n i t s   S o l d   Y T D \ T a g I n f o \ V a l u e < / K e y > < / D i a g r a m O b j e c t K e y > < D i a g r a m O b j e c t K e y > < K e y > M e a s u r e s \ R e v e n u e   P Y T D < / K e y > < / D i a g r a m O b j e c t K e y > < D i a g r a m O b j e c t K e y > < K e y > M e a s u r e s \ R e v e n u e   P Y T D \ T a g I n f o \ F o r m u l a < / K e y > < / D i a g r a m O b j e c t K e y > < D i a g r a m O b j e c t K e y > < K e y > M e a s u r e s \ R e v e n u e   P Y T D \ T a g I n f o \ V a l u e < / K e y > < / D i a g r a m O b j e c t K e y > < D i a g r a m O b j e c t K e y > < K e y > M e a s u r e s \ G r o s s   P r o f i t   P Y T < / K e y > < / D i a g r a m O b j e c t K e y > < D i a g r a m O b j e c t K e y > < K e y > M e a s u r e s \ G r o s s   P r o f i t   P Y T \ T a g I n f o \ F o r m u l a < / K e y > < / D i a g r a m O b j e c t K e y > < D i a g r a m O b j e c t K e y > < K e y > M e a s u r e s \ G r o s s   P r o f i t   P Y T \ T a g I n f o \ V a l u e < / K e y > < / D i a g r a m O b j e c t K e y > < D i a g r a m O b j e c t K e y > < K e y > M e a s u r e s \ U n i t s   S o l d   P Y T D < / K e y > < / D i a g r a m O b j e c t K e y > < D i a g r a m O b j e c t K e y > < K e y > M e a s u r e s \ U n i t s   S o l d   P Y T D \ T a g I n f o \ F o r m u l a < / K e y > < / D i a g r a m O b j e c t K e y > < D i a g r a m O b j e c t K e y > < K e y > M e a s u r e s \ U n i t s   S o l d   P Y T D \ T a g I n f o \ V a l u e < / K e y > < / D i a g r a m O b j e c t K e y > < D i a g r a m O b j e c t K e y > < K e y > M e a s u r e s \ Y o Y   G r o w t h < / K e y > < / D i a g r a m O b j e c t K e y > < D i a g r a m O b j e c t K e y > < K e y > M e a s u r e s \ Y o Y   G r o w t h \ T a g I n f o \ F o r m u l a < / K e y > < / D i a g r a m O b j e c t K e y > < D i a g r a m O b j e c t K e y > < K e y > M e a s u r e s \ Y o Y   G r o w t h \ T a g I n f o \ V a l u e < / K e y > < / D i a g r a m O b j e c t K e y > < D i a g r a m O b j e c t K e y > < K e y > M e a s u r e s \ C A G R < / K e y > < / D i a g r a m O b j e c t K e y > < D i a g r a m O b j e c t K e y > < K e y > M e a s u r e s \ C A G R \ T a g I n f o \ F o r m u l a < / K e y > < / D i a g r a m O b j e c t K e y > < D i a g r a m O b j e c t K e y > < K e y > M e a s u r e s \ C A G R \ T a g I n f o \ V a l u e < / K e y > < / D i a g r a m O b j e c t K e y > < D i a g r a m O b j e c t K e y > < K e y > C o l u m n s \ D a t e < / K e y > < / D i a g r a m O b j e c t K e y > < D i a g r a m O b j e c t K e y > < K e y > C o l u m n s \ P r o d u c t   I D < / K e y > < / D i a g r a m O b j e c t K e y > < D i a g r a m O b j e c t K e y > < K e y > C o l u m n s \ S a l e s R e p   I D < / K e y > < / D i a g r a m O b j e c t K e y > < D i a g r a m O b j e c t K e y > < K e y > C o l u m n s \ U n i t s   S o l d < / K e y > < / D i a g r a m O b j e c t K e y > < D i a g r a m O b j e c t K e y > < K e y > C o l u m n s \ R e v   D i s c o u n t < / K e y > < / D i a g r a m O b j e c t K e y > < D i a g r a m O b j e c t K e y > < K e y > C o l u m n s \ C O G S 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 4 < / C o l u m n > < L a y e d O u t > t r u e < / L a y e d O u t > < R o w > 1 < / R o w > < T e x t > P r o f i t a b i l i t y   M e a s u r e : < / T e x t > < / M e a s u r e G r i d T e x t > < M e a s u r e G r i d T e x t > < C o l u m n > 4 < / C o l u m n > < L a y e d O u t > t r u e < / L a y e d O u t > < R o w > 1 3 < / R o w > < T e x t > P e r f o r m a n c e   M e a s u r e :   < / T e x 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 R e v e n u e < / K e y > < / a : K e y > < a : V a l u e   i : t y p e = " M e a s u r e G r i d N o d e V i e w S t a t e " > < C o l u m n > 4 < / C o l u m n > < L a y e d O u t > t r u e < / L a y e d O u t > < R o w > 2 < / 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 M e a s u r e s \ D i s c o u n t < / K e y > < / a : K e y > < a : V a l u e   i : t y p e = " M e a s u r e G r i d N o d e V i e w S t a t e " > < C o l u m n > 4 < / C o l u m n > < L a y e d O u t > t r u e < / L a y e d O u t > < R o w > 3 < / R o w > < / a : V a l u e > < / a : K e y V a l u e O f D i a g r a m O b j e c t K e y a n y T y p e z b w N T n L X > < a : K e y V a l u e O f D i a g r a m O b j e c t K e y a n y T y p e z b w N T n L X > < a : K e y > < K e y > M e a s u r e s \ D i s c o u n t \ T a g I n f o \ F o r m u l a < / K e y > < / a : K e y > < a : V a l u e   i : t y p e = " M e a s u r e G r i d V i e w S t a t e I D i a g r a m T a g A d d i t i o n a l I n f o " / > < / a : K e y V a l u e O f D i a g r a m O b j e c t K e y a n y T y p e z b w N T n L X > < a : K e y V a l u e O f D i a g r a m O b j e c t K e y a n y T y p e z b w N T n L X > < a : K e y > < K e y > M e a s u r e s \ D i s c o u n t \ T a g I n f o \ V a l u e < / K e y > < / a : K e y > < a : V a l u e   i : t y p e = " M e a s u r e G r i d V i e w S t a t e I D i a g r a m T a g A d d i t i o n a l I n f o " / > < / a : K e y V a l u e O f D i a g r a m O b j e c t K e y a n y T y p e z b w N T n L X > < a : K e y V a l u e O f D i a g r a m O b j e c t K e y a n y T y p e z b w N T n L X > < a : K e y > < K e y > M e a s u r e s \ R e v e n u e   D i s c o u n t < / K e y > < / a : K e y > < a : V a l u e   i : t y p e = " M e a s u r e G r i d N o d e V i e w S t a t e " > < C o l u m n > 4 < / C o l u m n > < L a y e d O u t > t r u e < / L a y e d O u t > < R o w > 4 < / R o w > < / a : V a l u e > < / a : K e y V a l u e O f D i a g r a m O b j e c t K e y a n y T y p e z b w N T n L X > < a : K e y V a l u e O f D i a g r a m O b j e c t K e y a n y T y p e z b w N T n L X > < a : K e y > < K e y > M e a s u r e s \ R e v e n u e   D i s c o u n t \ T a g I n f o \ F o r m u l a < / K e y > < / a : K e y > < a : V a l u e   i : t y p e = " M e a s u r e G r i d V i e w S t a t e I D i a g r a m T a g A d d i t i o n a l I n f o " / > < / a : K e y V a l u e O f D i a g r a m O b j e c t K e y a n y T y p e z b w N T n L X > < a : K e y V a l u e O f D i a g r a m O b j e c t K e y a n y T y p e z b w N T n L X > < a : K e y > < K e y > M e a s u r e s \ R e v e n u e   D i s c o u n t \ T a g I n f o \ V a l u e < / K e y > < / a : K e y > < a : V a l u e   i : t y p e = " M e a s u r e G r i d V i e w S t a t e I D i a g r a m T a g A d d i t i o n a l I n f o " / > < / a : K e y V a l u e O f D i a g r a m O b j e c t K e y a n y T y p e z b w N T n L X > < a : K e y V a l u e O f D i a g r a m O b j e c t K e y a n y T y p e z b w N T n L X > < a : K e y > < K e y > M e a s u r e s \ T o t a l   C O G S < / K e y > < / a : K e y > < a : V a l u e   i : t y p e = " M e a s u r e G r i d N o d e V i e w S t a t e " > < C o l u m n > 4 < / C o l u m n > < L a y e d O u t > t r u e < / L a y e d O u t > < R o w > 5 < / R o w > < / a : V a l u e > < / a : K e y V a l u e O f D i a g r a m O b j e c t K e y a n y T y p e z b w N T n L X > < a : K e y V a l u e O f D i a g r a m O b j e c t K e y a n y T y p e z b w N T n L X > < a : K e y > < K e y > M e a s u r e s \ T o t a l   C O G S \ T a g I n f o \ F o r m u l a < / K e y > < / a : K e y > < a : V a l u e   i : t y p e = " M e a s u r e G r i d V i e w S t a t e I D i a g r a m T a g A d d i t i o n a l I n f o " / > < / a : K e y V a l u e O f D i a g r a m O b j e c t K e y a n y T y p e z b w N T n L X > < a : K e y V a l u e O f D i a g r a m O b j e c t K e y a n y T y p e z b w N T n L X > < a : K e y > < K e y > M e a s u r e s \ T o t a l   C O G S \ T a g I n f o \ V a l u e < / K e y > < / a : K e y > < a : V a l u e   i : t y p e = " M e a s u r e G r i d V i e w S t a t e I D i a g r a m T a g A d d i t i o n a l I n f o " / > < / a : K e y V a l u e O f D i a g r a m O b j e c t K e y a n y T y p e z b w N T n L X > < a : K e y V a l u e O f D i a g r a m O b j e c t K e y a n y T y p e z b w N T n L X > < a : K e y > < K e y > M e a s u r e s \ G r o s s   P r o f i t < / K e y > < / a : K e y > < a : V a l u e   i : t y p e = " M e a s u r e G r i d N o d e V i e w S t a t e " > < C o l u m n > 4 < / C o l u m n > < L a y e d O u t > t r u e < / L a y e d O u t > < R o w > 6 < / R o w > < / a : V a l u e > < / a : K e y V a l u e O f D i a g r a m O b j e c t K e y a n y T y p e z b w N T n L X > < a : K e y V a l u e O f D i a g r a m O b j e c t K e y a n y T y p e z b w N T n L X > < a : K e y > < K e y > M e a s u r e s \ G r o s s   P r o f i t \ T a g I n f o \ F o r m u l a < / K e y > < / a : K e y > < a : V a l u e   i : t y p e = " M e a s u r e G r i d V i e w S t a t e I D i a g r a m T a g A d d i t i o n a l I n f o " / > < / a : K e y V a l u e O f D i a g r a m O b j e c t K e y a n y T y p e z b w N T n L X > < a : K e y V a l u e O f D i a g r a m O b j e c t K e y a n y T y p e z b w N T n L X > < a : K e y > < K e y > M e a s u r e s \ G r o s s   P r o f i t \ T a g I n f o \ V a l u e < / K e y > < / a : K e y > < a : V a l u e   i : t y p e = " M e a s u r e G r i d V i e w S t a t e I D i a g r a m T a g A d d i t i o n a l I n f o " / > < / a : K e y V a l u e O f D i a g r a m O b j e c t K e y a n y T y p e z b w N T n L X > < a : K e y V a l u e O f D i a g r a m O b j e c t K e y a n y T y p e z b w N T n L X > < a : K e y > < K e y > M e a s u r e s \ G r o s s   P r o f i t   M a r g i n < / K e y > < / a : K e y > < a : V a l u e   i : t y p e = " M e a s u r e G r i d N o d e V i e w S t a t e " > < C o l u m n > 4 < / C o l u m n > < L a y e d O u t > t r u e < / L a y e d O u t > < R o w > 7 < / R o w > < / a : V a l u e > < / a : K e y V a l u e O f D i a g r a m O b j e c t K e y a n y T y p e z b w N T n L X > < a : K e y V a l u e O f D i a g r a m O b j e c t K e y a n y T y p e z b w N T n L X > < a : K e y > < K e y > M e a s u r e s \ G r o s s   P r o f i t   M a r g i n \ T a g I n f o \ F o r m u l a < / K e y > < / a : K e y > < a : V a l u e   i : t y p e = " M e a s u r e G r i d V i e w S t a t e I D i a g r a m T a g A d d i t i o n a l I n f o " / > < / a : K e y V a l u e O f D i a g r a m O b j e c t K e y a n y T y p e z b w N T n L X > < a : K e y V a l u e O f D i a g r a m O b j e c t K e y a n y T y p e z b w N T n L X > < a : K e y > < K e y > M e a s u r e s \ G r o s s   P r o f i t   M a r g i n \ T a g I n f o \ V a l u e < / K e y > < / a : K e y > < a : V a l u e   i : t y p e = " M e a s u r e G r i d V i e w S t a t e I D i a g r a m T a g A d d i t i o n a l I n f o " / > < / a : K e y V a l u e O f D i a g r a m O b j e c t K e y a n y T y p e z b w N T n L X > < a : K e y V a l u e O f D i a g r a m O b j e c t K e y a n y T y p e z b w N T n L X > < a : K e y > < K e y > M e a s u r e s \ T o t a l   T r a n s a c t i o n < / K e y > < / a : K e y > < a : V a l u e   i : t y p e = " M e a s u r e G r i d N o d e V i e w S t a t e " > < C o l u m n > 4 < / C o l u m n > < L a y e d O u t > t r u e < / L a y e d O u t > < R o w > 8 < / R o w > < / a : V a l u e > < / a : K e y V a l u e O f D i a g r a m O b j e c t K e y a n y T y p e z b w N T n L X > < a : K e y V a l u e O f D i a g r a m O b j e c t K e y a n y T y p e z b w N T n L X > < a : K e y > < K e y > M e a s u r e s \ T o t a l   T r a n s a c t i o n \ T a g I n f o \ F o r m u l a < / K e y > < / a : K e y > < a : V a l u e   i : t y p e = " M e a s u r e G r i d V i e w S t a t e I D i a g r a m T a g A d d i t i o n a l I n f o " / > < / a : K e y V a l u e O f D i a g r a m O b j e c t K e y a n y T y p e z b w N T n L X > < a : K e y V a l u e O f D i a g r a m O b j e c t K e y a n y T y p e z b w N T n L X > < a : K e y > < K e y > M e a s u r e s \ T o t a l   T r a n s a c t i o n \ T a g I n f o \ V a l u e < / K e y > < / a : K e y > < a : V a l u e   i : t y p e = " M e a s u r e G r i d V i e w S t a t e I D i a g r a m T a g A d d i t i o n a l I n f o " / > < / a : K e y V a l u e O f D i a g r a m O b j e c t K e y a n y T y p e z b w N T n L X > < a : K e y V a l u e O f D i a g r a m O b j e c t K e y a n y T y p e z b w N T n L X > < a : K e y > < K e y > M e a s u r e s \ T o t a l   U n i t s   S o l d < / K e y > < / a : K e y > < a : V a l u e   i : t y p e = " M e a s u r e G r i d N o d e V i e w S t a t e " > < C o l u m n > 4 < / C o l u m n > < L a y e d O u t > t r u e < / L a y e d O u t > < R o w > 9 < / R o w > < / a : V a l u e > < / a : K e y V a l u e O f D i a g r a m O b j e c t K e y a n y T y p e z b w N T n L X > < a : K e y V a l u e O f D i a g r a m O b j e c t K e y a n y T y p e z b w N T n L X > < a : K e y > < K e y > M e a s u r e s \ T o t a l   U n i t s   S o l d \ T a g I n f o \ F o r m u l a < / K e y > < / a : K e y > < a : V a l u e   i : t y p e = " M e a s u r e G r i d V i e w S t a t e I D i a g r a m T a g A d d i t i o n a l I n f o " / > < / a : K e y V a l u e O f D i a g r a m O b j e c t K e y a n y T y p e z b w N T n L X > < a : K e y V a l u e O f D i a g r a m O b j e c t K e y a n y T y p e z b w N T n L X > < a : K e y > < K e y > M e a s u r e s \ T o t a l   U n i t s   S o l d \ T a g I n f o \ V a l u e < / K e y > < / a : K e y > < a : V a l u e   i : t y p e = " M e a s u r e G r i d V i e w S t a t e I D i a g r a m T a g A d d i t i o n a l I n f o " / > < / a : K e y V a l u e O f D i a g r a m O b j e c t K e y a n y T y p e z b w N T n L X > < a : K e y V a l u e O f D i a g r a m O b j e c t K e y a n y T y p e z b w N T n L X > < a : K e y > < K e y > M e a s u r e s \ A v e r a g e   R e v e n u e < / K e y > < / a : K e y > < a : V a l u e   i : t y p e = " M e a s u r e G r i d N o d e V i e w S t a t e " > < C o l u m n > 4 < / C o l u m n > < L a y e d O u t > t r u e < / L a y e d O u t > < R o w > 1 0 < / R o w > < / a : V a l u e > < / a : K e y V a l u e O f D i a g r a m O b j e c t K e y a n y T y p e z b w N T n L X > < a : K e y V a l u e O f D i a g r a m O b j e c t K e y a n y T y p e z b w N T n L X > < a : K e y > < K e y > M e a s u r e s \ A v e r a g e   R e v e n u e \ T a g I n f o \ F o r m u l a < / K e y > < / a : K e y > < a : V a l u e   i : t y p e = " M e a s u r e G r i d V i e w S t a t e I D i a g r a m T a g A d d i t i o n a l I n f o " / > < / a : K e y V a l u e O f D i a g r a m O b j e c t K e y a n y T y p e z b w N T n L X > < a : K e y V a l u e O f D i a g r a m O b j e c t K e y a n y T y p e z b w N T n L X > < a : K e y > < K e y > M e a s u r e s \ A v e r a g e   R e v e n u e \ T a g I n f o \ V a l u e < / K e y > < / a : K e y > < a : V a l u e   i : t y p e = " M e a s u r e G r i d V i e w S t a t e I D i a g r a m T a g A d d i t i o n a l I n f o " / > < / a : K e y V a l u e O f D i a g r a m O b j e c t K e y a n y T y p e z b w N T n L X > < a : K e y V a l u e O f D i a g r a m O b j e c t K e y a n y T y p e z b w N T n L X > < a : K e y > < K e y > M e a s u r e s \ R e v e n u e   Y T D < / K e y > < / a : K e y > < a : V a l u e   i : t y p e = " M e a s u r e G r i d N o d e V i e w S t a t e " > < C o l u m n > 4 < / C o l u m n > < L a y e d O u t > t r u e < / L a y e d O u t > < R o w > 1 4 < / R o w > < / a : V a l u e > < / a : K e y V a l u e O f D i a g r a m O b j e c t K e y a n y T y p e z b w N T n L X > < a : K e y V a l u e O f D i a g r a m O b j e c t K e y a n y T y p e z b w N T n L X > < a : K e y > < K e y > M e a s u r e s \ R e v e n u e   Y T D \ T a g I n f o \ F o r m u l a < / K e y > < / a : K e y > < a : V a l u e   i : t y p e = " M e a s u r e G r i d V i e w S t a t e I D i a g r a m T a g A d d i t i o n a l I n f o " / > < / a : K e y V a l u e O f D i a g r a m O b j e c t K e y a n y T y p e z b w N T n L X > < a : K e y V a l u e O f D i a g r a m O b j e c t K e y a n y T y p e z b w N T n L X > < a : K e y > < K e y > M e a s u r e s \ R e v e n u e   Y T D \ T a g I n f o \ V a l u e < / K e y > < / a : K e y > < a : V a l u e   i : t y p e = " M e a s u r e G r i d V i e w S t a t e I D i a g r a m T a g A d d i t i o n a l I n f o " / > < / a : K e y V a l u e O f D i a g r a m O b j e c t K e y a n y T y p e z b w N T n L X > < a : K e y V a l u e O f D i a g r a m O b j e c t K e y a n y T y p e z b w N T n L X > < a : K e y > < K e y > M e a s u r e s \ G r o s s   P r o f i t   Y T D < / K e y > < / a : K e y > < a : V a l u e   i : t y p e = " M e a s u r e G r i d N o d e V i e w S t a t e " > < C o l u m n > 4 < / C o l u m n > < L a y e d O u t > t r u e < / L a y e d O u t > < R o w > 1 5 < / R o w > < / a : V a l u e > < / a : K e y V a l u e O f D i a g r a m O b j e c t K e y a n y T y p e z b w N T n L X > < a : K e y V a l u e O f D i a g r a m O b j e c t K e y a n y T y p e z b w N T n L X > < a : K e y > < K e y > M e a s u r e s \ G r o s s   P r o f i t   Y T D \ T a g I n f o \ F o r m u l a < / K e y > < / a : K e y > < a : V a l u e   i : t y p e = " M e a s u r e G r i d V i e w S t a t e I D i a g r a m T a g A d d i t i o n a l I n f o " / > < / a : K e y V a l u e O f D i a g r a m O b j e c t K e y a n y T y p e z b w N T n L X > < a : K e y V a l u e O f D i a g r a m O b j e c t K e y a n y T y p e z b w N T n L X > < a : K e y > < K e y > M e a s u r e s \ G r o s s   P r o f i t   Y T D \ T a g I n f o \ V a l u e < / K e y > < / a : K e y > < a : V a l u e   i : t y p e = " M e a s u r e G r i d V i e w S t a t e I D i a g r a m T a g A d d i t i o n a l I n f o " / > < / a : K e y V a l u e O f D i a g r a m O b j e c t K e y a n y T y p e z b w N T n L X > < a : K e y V a l u e O f D i a g r a m O b j e c t K e y a n y T y p e z b w N T n L X > < a : K e y > < K e y > M e a s u r e s \ U n i t s   S o l d   Y T D < / K e y > < / a : K e y > < a : V a l u e   i : t y p e = " M e a s u r e G r i d N o d e V i e w S t a t e " > < C o l u m n > 4 < / C o l u m n > < L a y e d O u t > t r u e < / L a y e d O u t > < R o w > 1 6 < / R o w > < / a : V a l u e > < / a : K e y V a l u e O f D i a g r a m O b j e c t K e y a n y T y p e z b w N T n L X > < a : K e y V a l u e O f D i a g r a m O b j e c t K e y a n y T y p e z b w N T n L X > < a : K e y > < K e y > M e a s u r e s \ U n i t s   S o l d   Y T D \ T a g I n f o \ F o r m u l a < / K e y > < / a : K e y > < a : V a l u e   i : t y p e = " M e a s u r e G r i d V i e w S t a t e I D i a g r a m T a g A d d i t i o n a l I n f o " / > < / a : K e y V a l u e O f D i a g r a m O b j e c t K e y a n y T y p e z b w N T n L X > < a : K e y V a l u e O f D i a g r a m O b j e c t K e y a n y T y p e z b w N T n L X > < a : K e y > < K e y > M e a s u r e s \ U n i t s   S o l d   Y T D \ T a g I n f o \ V a l u e < / K e y > < / a : K e y > < a : V a l u e   i : t y p e = " M e a s u r e G r i d V i e w S t a t e I D i a g r a m T a g A d d i t i o n a l I n f o " / > < / a : K e y V a l u e O f D i a g r a m O b j e c t K e y a n y T y p e z b w N T n L X > < a : K e y V a l u e O f D i a g r a m O b j e c t K e y a n y T y p e z b w N T n L X > < a : K e y > < K e y > M e a s u r e s \ R e v e n u e   P Y T D < / K e y > < / a : K e y > < a : V a l u e   i : t y p e = " M e a s u r e G r i d N o d e V i e w S t a t e " > < C o l u m n > 4 < / C o l u m n > < L a y e d O u t > t r u e < / L a y e d O u t > < R o w > 1 7 < / R o w > < / a : V a l u e > < / a : K e y V a l u e O f D i a g r a m O b j e c t K e y a n y T y p e z b w N T n L X > < a : K e y V a l u e O f D i a g r a m O b j e c t K e y a n y T y p e z b w N T n L X > < a : K e y > < K e y > M e a s u r e s \ R e v e n u e   P Y T D \ T a g I n f o \ F o r m u l a < / K e y > < / a : K e y > < a : V a l u e   i : t y p e = " M e a s u r e G r i d V i e w S t a t e I D i a g r a m T a g A d d i t i o n a l I n f o " / > < / a : K e y V a l u e O f D i a g r a m O b j e c t K e y a n y T y p e z b w N T n L X > < a : K e y V a l u e O f D i a g r a m O b j e c t K e y a n y T y p e z b w N T n L X > < a : K e y > < K e y > M e a s u r e s \ R e v e n u e   P Y T D \ T a g I n f o \ V a l u e < / K e y > < / a : K e y > < a : V a l u e   i : t y p e = " M e a s u r e G r i d V i e w S t a t e I D i a g r a m T a g A d d i t i o n a l I n f o " / > < / a : K e y V a l u e O f D i a g r a m O b j e c t K e y a n y T y p e z b w N T n L X > < a : K e y V a l u e O f D i a g r a m O b j e c t K e y a n y T y p e z b w N T n L X > < a : K e y > < K e y > M e a s u r e s \ G r o s s   P r o f i t   P Y T < / K e y > < / a : K e y > < a : V a l u e   i : t y p e = " M e a s u r e G r i d N o d e V i e w S t a t e " > < C o l u m n > 4 < / C o l u m n > < L a y e d O u t > t r u e < / L a y e d O u t > < R o w > 1 8 < / R o w > < / a : V a l u e > < / a : K e y V a l u e O f D i a g r a m O b j e c t K e y a n y T y p e z b w N T n L X > < a : K e y V a l u e O f D i a g r a m O b j e c t K e y a n y T y p e z b w N T n L X > < a : K e y > < K e y > M e a s u r e s \ G r o s s   P r o f i t   P Y T \ T a g I n f o \ F o r m u l a < / K e y > < / a : K e y > < a : V a l u e   i : t y p e = " M e a s u r e G r i d V i e w S t a t e I D i a g r a m T a g A d d i t i o n a l I n f o " / > < / a : K e y V a l u e O f D i a g r a m O b j e c t K e y a n y T y p e z b w N T n L X > < a : K e y V a l u e O f D i a g r a m O b j e c t K e y a n y T y p e z b w N T n L X > < a : K e y > < K e y > M e a s u r e s \ G r o s s   P r o f i t   P Y T \ T a g I n f o \ V a l u e < / K e y > < / a : K e y > < a : V a l u e   i : t y p e = " M e a s u r e G r i d V i e w S t a t e I D i a g r a m T a g A d d i t i o n a l I n f o " / > < / a : K e y V a l u e O f D i a g r a m O b j e c t K e y a n y T y p e z b w N T n L X > < a : K e y V a l u e O f D i a g r a m O b j e c t K e y a n y T y p e z b w N T n L X > < a : K e y > < K e y > M e a s u r e s \ U n i t s   S o l d   P Y T D < / K e y > < / a : K e y > < a : V a l u e   i : t y p e = " M e a s u r e G r i d N o d e V i e w S t a t e " > < C o l u m n > 4 < / C o l u m n > < L a y e d O u t > t r u e < / L a y e d O u t > < R o w > 1 9 < / R o w > < / a : V a l u e > < / a : K e y V a l u e O f D i a g r a m O b j e c t K e y a n y T y p e z b w N T n L X > < a : K e y V a l u e O f D i a g r a m O b j e c t K e y a n y T y p e z b w N T n L X > < a : K e y > < K e y > M e a s u r e s \ U n i t s   S o l d   P Y T D \ T a g I n f o \ F o r m u l a < / K e y > < / a : K e y > < a : V a l u e   i : t y p e = " M e a s u r e G r i d V i e w S t a t e I D i a g r a m T a g A d d i t i o n a l I n f o " / > < / a : K e y V a l u e O f D i a g r a m O b j e c t K e y a n y T y p e z b w N T n L X > < a : K e y V a l u e O f D i a g r a m O b j e c t K e y a n y T y p e z b w N T n L X > < a : K e y > < K e y > M e a s u r e s \ U n i t s   S o l d   P Y T D \ T a g I n f o \ V a l u e < / K e y > < / a : K e y > < a : V a l u e   i : t y p e = " M e a s u r e G r i d V i e w S t a t e I D i a g r a m T a g A d d i t i o n a l I n f o " / > < / a : K e y V a l u e O f D i a g r a m O b j e c t K e y a n y T y p e z b w N T n L X > < a : K e y V a l u e O f D i a g r a m O b j e c t K e y a n y T y p e z b w N T n L X > < a : K e y > < K e y > M e a s u r e s \ Y o Y   G r o w t h < / K e y > < / a : K e y > < a : V a l u e   i : t y p e = " M e a s u r e G r i d N o d e V i e w S t a t e " > < C o l u m n > 4 < / C o l u m n > < L a y e d O u t > t r u e < / L a y e d O u t > < R o w > 2 0 < / R o w > < / a : V a l u e > < / a : K e y V a l u e O f D i a g r a m O b j e c t K e y a n y T y p e z b w N T n L X > < a : K e y V a l u e O f D i a g r a m O b j e c t K e y a n y T y p e z b w N T n L X > < a : K e y > < K e y > M e a s u r e s \ Y o Y   G r o w t h \ T a g I n f o \ F o r m u l a < / K e y > < / a : K e y > < a : V a l u e   i : t y p e = " M e a s u r e G r i d V i e w S t a t e I D i a g r a m T a g A d d i t i o n a l I n f o " / > < / a : K e y V a l u e O f D i a g r a m O b j e c t K e y a n y T y p e z b w N T n L X > < a : K e y V a l u e O f D i a g r a m O b j e c t K e y a n y T y p e z b w N T n L X > < a : K e y > < K e y > M e a s u r e s \ Y o Y   G r o w t h \ T a g I n f o \ V a l u e < / K e y > < / a : K e y > < a : V a l u e   i : t y p e = " M e a s u r e G r i d V i e w S t a t e I D i a g r a m T a g A d d i t i o n a l I n f o " / > < / a : K e y V a l u e O f D i a g r a m O b j e c t K e y a n y T y p e z b w N T n L X > < a : K e y V a l u e O f D i a g r a m O b j e c t K e y a n y T y p e z b w N T n L X > < a : K e y > < K e y > M e a s u r e s \ C A G R < / K e y > < / a : K e y > < a : V a l u e   i : t y p e = " M e a s u r e G r i d N o d e V i e w S t a t e " > < C o l u m n > 4 < / C o l u m n > < L a y e d O u t > t r u e < / L a y e d O u t > < R o w > 2 1 < / R o w > < / a : V a l u e > < / a : K e y V a l u e O f D i a g r a m O b j e c t K e y a n y T y p e z b w N T n L X > < a : K e y V a l u e O f D i a g r a m O b j e c t K e y a n y T y p e z b w N T n L X > < a : K e y > < K e y > M e a s u r e s \ C A G R \ T a g I n f o \ F o r m u l a < / K e y > < / a : K e y > < a : V a l u e   i : t y p e = " M e a s u r e G r i d V i e w S t a t e I D i a g r a m T a g A d d i t i o n a l I n f o " / > < / a : K e y V a l u e O f D i a g r a m O b j e c t K e y a n y T y p e z b w N T n L X > < a : K e y V a l u e O f D i a g r a m O b j e c t K e y a n y T y p e z b w N T n L X > < a : K e y > < K e y > M e a s u r e s \ C A G R \ T a g I n f o \ V a l u e 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  I D < / K e y > < / a : K e y > < a : V a l u e   i : t y p e = " M e a s u r e G r i d N o d e V i e w S t a t e " > < C o l u m n > 1 < / C o l u m n > < L a y e d O u t > t r u e < / L a y e d O u t > < / a : V a l u e > < / a : K e y V a l u e O f D i a g r a m O b j e c t K e y a n y T y p e z b w N T n L X > < a : K e y V a l u e O f D i a g r a m O b j e c t K e y a n y T y p e z b w N T n L X > < a : K e y > < K e y > C o l u m n s \ S a l e s R e p   I D < / K e y > < / a : K e y > < a : V a l u e   i : t y p e = " M e a s u r e G r i d N o d e V i e w S t a t e " > < C o l u m n > 2 < / C o l u m n > < L a y e d O u t > t r u e < / L a y e d O u t > < / a : V a l u e > < / a : K e y V a l u e O f D i a g r a m O b j e c t K e y a n y T y p e z b w N T n L X > < a : K e y V a l u e O f D i a g r a m O b j e c t K e y a n y T y p e z b w N T n L X > < a : K e y > < K e y > C o l u m n s \ U n i t s   S o l d < / K e y > < / a : K e y > < a : V a l u e   i : t y p e = " M e a s u r e G r i d N o d e V i e w S t a t e " > < C o l u m n > 3 < / C o l u m n > < L a y e d O u t > t r u e < / L a y e d O u t > < / a : V a l u e > < / a : K e y V a l u e O f D i a g r a m O b j e c t K e y a n y T y p e z b w N T n L X > < a : K e y V a l u e O f D i a g r a m O b j e c t K e y a n y T y p e z b w N T n L X > < a : K e y > < K e y > C o l u m n s \ R e v   D i s c o u n t < / K e y > < / a : K e y > < a : V a l u e   i : t y p e = " M e a s u r e G r i d N o d e V i e w S t a t e " > < C o l u m n > 4 < / C o l u m n > < L a y e d O u t > t r u e < / L a y e d O u t > < / a : V a l u e > < / a : K e y V a l u e O f D i a g r a m O b j e c t K e y a n y T y p e z b w N T n L X > < a : K e y V a l u e O f D i a g r a m O b j e c t K e y a n y T y p e z b w N T n L X > < a : K e y > < K e y > C o l u m n s \ C O G S < / K e y > < / a : K e y > < a : V a l u e   i : t y p e = " M e a s u r e G r i d N o d e V i e w S t a t e " > < C o l u m n > 5 < / C o l u m n > < L a y e d O u t > t r u e < / L a y e d O u t > < / a : V a l u e > < / a : K e y V a l u e O f D i a g r a m O b j e c t K e y a n y T y p e z b w N T n L X > < / V i e w S t a t e s > < / D i a g r a m M a n a g e r . S e r i a l i z a b l e D i a g r a m > < / A r r a y O f D i a g r a m M a n a g e r . S e r i a l i z a b l e D i a g r a m > ] ] > < / 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 2 0 2 5 - 0 4 - 0 7 T 1 3 : 0 6 : 4 5 . 6 3 8 1 0 8 9 + 0 8 : 0 0 < / L a s t P r o c e s s e d T i m e > < / D a t a M o d e l i n g S a n d b o x . S e r i a l i z e d S a n d b o x E r r o r C a c h e > ] ] > < / C u s t o m C o n t e n t > < / G e m i n i > 
</file>

<file path=customXml/item7.xml>��< ? x m l   v e r s i o n = " 1 . 0 "   e n c o d i n g = " U T F - 1 6 " ? > < G e m i n i   x m l n s = " h t t p : / / g e m i n i / p i v o t c u s t o m i z a t i o n / C l i e n t W i n d o w X M L " > < C u s t o m C o n t e n t > < ! [ C D A T A [ f a c t _ s a l e s _ a 5 4 a c b 4 4 - 3 b f 7 - 4 3 1 e - a 6 6 4 - 0 d e f 9 7 4 a b e c 1 ] ] > < / C u s t o m C o n t e n t > < / G e m i n i > 
</file>

<file path=customXml/item8.xml>��< ? x m l   v e r s i o n = " 1 . 0 "   e n c o d i n g = " U T F - 1 6 " ? > < G e m i n i   x m l n s = " h t t p : / / g e m i n i / p i v o t c u s t o m i z a t i o n / 1 1 4 4 a f 9 0 - c c 4 7 - 4 0 8 a - 9 9 7 f - 0 2 b 4 0 a b 3 c 4 e 5 " > < 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 P T D < / M e a s u r e N a m e > < D i s p l a y N a m e > R e v e n u e   P T D < / D i s p l a y N a m e > < V i s i b l e > F a l s e < / V i s i b l e > < / i t e m > < i t e m > < M e a s u r e N a m e > G r o s s   P r o f i t   P T D < / M e a s u r e N a m e > < D i s p l a y N a m e > G r o s s   P r o f i t   P T D < / D i s p l a y N a m e > < V i s i b l e > F a l s e < / V i s i b l e > < / i t e m > < i t e m > < M e a s u r e N a m e > U n i t s   S o l d   P T D < / M e a s u r e N a m e > < D i s p l a y N a m e > U n i t s   S o l d   P T D < / D i s p l a y N a m e > < V i s i b l e > F a l s e < / V i s i b l e > < / i t e m > < / C a l c u l a t e d F i e l d s > < S A H o s t H a s h > 0 < / S A H o s t H a s h > < G e m i n i F i e l d L i s t V i s i b l e > T r u e < / G e m i n i F i e l d L i s t V i s i b l e > < / S e t t i n g s > ] ] > < / C u s t o m C o n t e n t > < / G e m i n i > 
</file>

<file path=customXml/item9.xml>��< ? x m l   v e r s i o n = " 1 . 0 "   e n c o d i n g = " U T F - 1 6 " ? > < G e m i n i   x m l n s = " h t t p : / / g e m i n i / p i v o t c u s t o m i z a t i o n / 0 8 d 3 5 5 9 3 - 4 9 0 3 - 4 f d 9 - a b 1 c - 2 0 a f 7 9 7 3 d 7 8 3 " > < C u s t o m C o n t e n t > < ! [ C D A T A [ < ? x m l   v e r s i o n = " 1 . 0 "   e n c o d i n g = " u t f - 1 6 " ? > < S e t t i n g s > < C a l c u l a t e d F i e l d s > < i t e m > < M e a s u r e N a m e > T o t a l   R e v e n u e < / M e a s u r e N a m e > < D i s p l a y N a m e > T o t a l   R e v e n u e < / D i s p l a y N a m e > < V i s i b l e > F a l s e < / V i s i b l e > < / i t e m > < i t e m > < M e a s u r e N a m e > D i s c o u n t < / M e a s u r e N a m e > < D i s p l a y N a m e > D i s c o u n t < / D i s p l a y N a m e > < V i s i b l e > F a l s e < / V i s i b l e > < / i t e m > < i t e m > < M e a s u r e N a m e > R e v e n u e   D i s c o u n t < / M e a s u r e N a m e > < D i s p l a y N a m e > R e v e n u e   D i s c o u n t < / D i s p l a y N a m e > < V i s i b l e > F a l s e < / V i s i b l e > < / i t e m > < i t e m > < M e a s u r e N a m e > T o t a l   C O G S < / M e a s u r e N a m e > < D i s p l a y N a m e > T o t a l   C O G S < / D i s p l a y N a m e > < V i s i b l e > F a l s e < / V i s i b l e > < / i t e m > < i t e m > < M e a s u r e N a m e > G r o s s   P r o f i t < / M e a s u r e N a m e > < D i s p l a y N a m e > G r o s s   P r o f i t < / D i s p l a y N a m e > < V i s i b l e > F a l s e < / V i s i b l e > < / i t e m > < i t e m > < M e a s u r e N a m e > G r o s s   P r o f i t   M a r g i n < / M e a s u r e N a m e > < D i s p l a y N a m e > G r o s s   P r o f i t   M a r g i n < / D i s p l a y N a m e > < V i s i b l e > F a l s e < / V i s i b l e > < / i t e m > < i t e m > < M e a s u r e N a m e > T o t a l   T r a n s a c t i o n < / M e a s u r e N a m e > < D i s p l a y N a m e > T o t a l   T r a n s a c t i o n < / D i s p l a y N a m e > < V i s i b l e > F a l s e < / V i s i b l e > < / i t e m > < i t e m > < M e a s u r e N a m e > T o t a l   U n i t s   S o l d < / M e a s u r e N a m e > < D i s p l a y N a m e > T o t a l   U n i t s   S o l d < / D i s p l a y N a m e > < V i s i b l e > F a l s e < / V i s i b l e > < / i t e m > < i t e m > < M e a s u r e N a m e > A v e r a g e   R e v e n u e < / M e a s u r e N a m e > < D i s p l a y N a m e > A v e r a g e   R e v e n u e < / D i s p l a y N a m e > < V i s i b l e > F a l s e < / V i s i b l e > < / i t e m > < i t e m > < M e a s u r e N a m e > R e v e n u e   Y T D < / M e a s u r e N a m e > < D i s p l a y N a m e > R e v e n u e   Y T D < / D i s p l a y N a m e > < V i s i b l e > F a l s e < / V i s i b l e > < / i t e m > < i t e m > < M e a s u r e N a m e > G r o s s   P r o f i t   Y T D < / M e a s u r e N a m e > < D i s p l a y N a m e > G r o s s   P r o f i t   Y T D < / D i s p l a y N a m e > < V i s i b l e > F a l s e < / V i s i b l e > < / i t e m > < i t e m > < M e a s u r e N a m e > U n i t s   S o l d   Y T D < / M e a s u r e N a m e > < D i s p l a y N a m e > U n i t s   S o l d   Y T D < / D i s p l a y N a m e > < V i s i b l e > F a l s e < / V i s i b l e > < / i t e m > < i t e m > < M e a s u r e N a m e > R e v e n u e   P Y T D < / M e a s u r e N a m e > < D i s p l a y N a m e > R e v e n u e   P Y T D < / D i s p l a y N a m e > < V i s i b l e > F a l s e < / V i s i b l e > < / i t e m > < i t e m > < M e a s u r e N a m e > G r o s s   P r o f i t   P Y T < / M e a s u r e N a m e > < D i s p l a y N a m e > G r o s s   P r o f i t   P Y T < / D i s p l a y N a m e > < V i s i b l e > F a l s e < / V i s i b l e > < / i t e m > < i t e m > < M e a s u r e N a m e > U n i t s   S o l d   P Y T D < / M e a s u r e N a m e > < D i s p l a y N a m e > U n i t s   S o l d   P Y T D < / D i s p l a y N a m e > < V i s i b l e > F a l s e < / V i s i b l e > < / i t e m > < i t e m > < M e a s u r e N a m e > Y o Y   G r o w t h < / M e a s u r e N a m e > < D i s p l a y N a m e > Y o Y   G r o w t h < / D i s p l a y N a m e > < V i s i b l e > F a l s e < / V i s i b l e > < / i t e m > < i t e m > < M e a s u r e N a m e > C A G R < / M e a s u r e N a m e > < D i s p l a y N a m e > C A G R < / 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9F6DD140-DFF1-4E78-BD8D-8FD5E1BB52B4}">
  <ds:schemaRefs/>
</ds:datastoreItem>
</file>

<file path=customXml/itemProps10.xml><?xml version="1.0" encoding="utf-8"?>
<ds:datastoreItem xmlns:ds="http://schemas.openxmlformats.org/officeDocument/2006/customXml" ds:itemID="{CCD00852-960A-477D-B0BB-FC43C817A6C3}">
  <ds:schemaRefs/>
</ds:datastoreItem>
</file>

<file path=customXml/itemProps11.xml><?xml version="1.0" encoding="utf-8"?>
<ds:datastoreItem xmlns:ds="http://schemas.openxmlformats.org/officeDocument/2006/customXml" ds:itemID="{9FF6F496-8CF3-45D7-872A-705B8C4F7BE8}">
  <ds:schemaRefs/>
</ds:datastoreItem>
</file>

<file path=customXml/itemProps12.xml><?xml version="1.0" encoding="utf-8"?>
<ds:datastoreItem xmlns:ds="http://schemas.openxmlformats.org/officeDocument/2006/customXml" ds:itemID="{E871527D-E35E-45EC-BA9F-5FB1BD518BA1}">
  <ds:schemaRefs/>
</ds:datastoreItem>
</file>

<file path=customXml/itemProps13.xml><?xml version="1.0" encoding="utf-8"?>
<ds:datastoreItem xmlns:ds="http://schemas.openxmlformats.org/officeDocument/2006/customXml" ds:itemID="{2321FA4D-8627-42EF-A561-2A7E5265C519}">
  <ds:schemaRefs/>
</ds:datastoreItem>
</file>

<file path=customXml/itemProps14.xml><?xml version="1.0" encoding="utf-8"?>
<ds:datastoreItem xmlns:ds="http://schemas.openxmlformats.org/officeDocument/2006/customXml" ds:itemID="{65DE0266-A874-48C8-B37D-3EBD632C79D3}">
  <ds:schemaRefs/>
</ds:datastoreItem>
</file>

<file path=customXml/itemProps15.xml><?xml version="1.0" encoding="utf-8"?>
<ds:datastoreItem xmlns:ds="http://schemas.openxmlformats.org/officeDocument/2006/customXml" ds:itemID="{FCC4564F-6B94-4BAC-9390-8322125827D0}">
  <ds:schemaRefs/>
</ds:datastoreItem>
</file>

<file path=customXml/itemProps16.xml><?xml version="1.0" encoding="utf-8"?>
<ds:datastoreItem xmlns:ds="http://schemas.openxmlformats.org/officeDocument/2006/customXml" ds:itemID="{882D21C2-748D-42DC-9A93-562598A0EDF8}">
  <ds:schemaRefs/>
</ds:datastoreItem>
</file>

<file path=customXml/itemProps17.xml><?xml version="1.0" encoding="utf-8"?>
<ds:datastoreItem xmlns:ds="http://schemas.openxmlformats.org/officeDocument/2006/customXml" ds:itemID="{35648DA5-ABEA-477D-AE9F-F9436F7EE70D}">
  <ds:schemaRefs/>
</ds:datastoreItem>
</file>

<file path=customXml/itemProps18.xml><?xml version="1.0" encoding="utf-8"?>
<ds:datastoreItem xmlns:ds="http://schemas.openxmlformats.org/officeDocument/2006/customXml" ds:itemID="{83A831D6-CF5A-4325-9A0E-2F6845E85BF0}">
  <ds:schemaRefs/>
</ds:datastoreItem>
</file>

<file path=customXml/itemProps19.xml><?xml version="1.0" encoding="utf-8"?>
<ds:datastoreItem xmlns:ds="http://schemas.openxmlformats.org/officeDocument/2006/customXml" ds:itemID="{4F42EF75-01F2-4805-92BF-60A2573FF899}">
  <ds:schemaRefs/>
</ds:datastoreItem>
</file>

<file path=customXml/itemProps2.xml><?xml version="1.0" encoding="utf-8"?>
<ds:datastoreItem xmlns:ds="http://schemas.openxmlformats.org/officeDocument/2006/customXml" ds:itemID="{97576214-8DBF-4979-ABFF-5B679799006F}">
  <ds:schemaRefs/>
</ds:datastoreItem>
</file>

<file path=customXml/itemProps20.xml><?xml version="1.0" encoding="utf-8"?>
<ds:datastoreItem xmlns:ds="http://schemas.openxmlformats.org/officeDocument/2006/customXml" ds:itemID="{FCF5508E-1227-4344-BF23-1645568B4EA7}">
  <ds:schemaRefs/>
</ds:datastoreItem>
</file>

<file path=customXml/itemProps21.xml><?xml version="1.0" encoding="utf-8"?>
<ds:datastoreItem xmlns:ds="http://schemas.openxmlformats.org/officeDocument/2006/customXml" ds:itemID="{19DC397B-32BE-4D9A-8C34-C73A2DEBBEBC}">
  <ds:schemaRefs/>
</ds:datastoreItem>
</file>

<file path=customXml/itemProps22.xml><?xml version="1.0" encoding="utf-8"?>
<ds:datastoreItem xmlns:ds="http://schemas.openxmlformats.org/officeDocument/2006/customXml" ds:itemID="{FDAC37E9-A24A-43E1-BCFC-FB96B6439CBE}">
  <ds:schemaRefs/>
</ds:datastoreItem>
</file>

<file path=customXml/itemProps23.xml><?xml version="1.0" encoding="utf-8"?>
<ds:datastoreItem xmlns:ds="http://schemas.openxmlformats.org/officeDocument/2006/customXml" ds:itemID="{13FF0720-E3A8-43BB-BD9A-538D891ABFA3}">
  <ds:schemaRefs/>
</ds:datastoreItem>
</file>

<file path=customXml/itemProps24.xml><?xml version="1.0" encoding="utf-8"?>
<ds:datastoreItem xmlns:ds="http://schemas.openxmlformats.org/officeDocument/2006/customXml" ds:itemID="{F281FCD4-09B0-4133-913D-1D0F229D5738}">
  <ds:schemaRefs/>
</ds:datastoreItem>
</file>

<file path=customXml/itemProps25.xml><?xml version="1.0" encoding="utf-8"?>
<ds:datastoreItem xmlns:ds="http://schemas.openxmlformats.org/officeDocument/2006/customXml" ds:itemID="{16F7CBC3-1AE5-4B3F-B4B5-2E6FD2DFA1D6}">
  <ds:schemaRefs/>
</ds:datastoreItem>
</file>

<file path=customXml/itemProps26.xml><?xml version="1.0" encoding="utf-8"?>
<ds:datastoreItem xmlns:ds="http://schemas.openxmlformats.org/officeDocument/2006/customXml" ds:itemID="{92D549D5-CB85-4F3D-9AC9-93DAA8098CFB}">
  <ds:schemaRefs/>
</ds:datastoreItem>
</file>

<file path=customXml/itemProps27.xml><?xml version="1.0" encoding="utf-8"?>
<ds:datastoreItem xmlns:ds="http://schemas.openxmlformats.org/officeDocument/2006/customXml" ds:itemID="{12739D26-B966-41D2-BA29-F68AF72063CC}">
  <ds:schemaRefs/>
</ds:datastoreItem>
</file>

<file path=customXml/itemProps28.xml><?xml version="1.0" encoding="utf-8"?>
<ds:datastoreItem xmlns:ds="http://schemas.openxmlformats.org/officeDocument/2006/customXml" ds:itemID="{B5015C6F-66D9-4C9F-B999-D054E408326D}">
  <ds:schemaRefs/>
</ds:datastoreItem>
</file>

<file path=customXml/itemProps29.xml><?xml version="1.0" encoding="utf-8"?>
<ds:datastoreItem xmlns:ds="http://schemas.openxmlformats.org/officeDocument/2006/customXml" ds:itemID="{DCFAED06-E332-419C-A7D9-3BA43D69CDC1}">
  <ds:schemaRefs/>
</ds:datastoreItem>
</file>

<file path=customXml/itemProps3.xml><?xml version="1.0" encoding="utf-8"?>
<ds:datastoreItem xmlns:ds="http://schemas.openxmlformats.org/officeDocument/2006/customXml" ds:itemID="{4BDFAB9F-B5CA-4712-9DEB-44270258459E}">
  <ds:schemaRefs/>
</ds:datastoreItem>
</file>

<file path=customXml/itemProps30.xml><?xml version="1.0" encoding="utf-8"?>
<ds:datastoreItem xmlns:ds="http://schemas.openxmlformats.org/officeDocument/2006/customXml" ds:itemID="{44F594CB-8903-4AD5-A7A4-C7CB41825406}">
  <ds:schemaRefs/>
</ds:datastoreItem>
</file>

<file path=customXml/itemProps31.xml><?xml version="1.0" encoding="utf-8"?>
<ds:datastoreItem xmlns:ds="http://schemas.openxmlformats.org/officeDocument/2006/customXml" ds:itemID="{0432EBCA-F826-4112-B861-8BB398F34B6A}">
  <ds:schemaRefs/>
</ds:datastoreItem>
</file>

<file path=customXml/itemProps32.xml><?xml version="1.0" encoding="utf-8"?>
<ds:datastoreItem xmlns:ds="http://schemas.openxmlformats.org/officeDocument/2006/customXml" ds:itemID="{055DDECC-AB7E-476C-B200-D026293D191B}">
  <ds:schemaRefs/>
</ds:datastoreItem>
</file>

<file path=customXml/itemProps33.xml><?xml version="1.0" encoding="utf-8"?>
<ds:datastoreItem xmlns:ds="http://schemas.openxmlformats.org/officeDocument/2006/customXml" ds:itemID="{A2228192-9901-479A-B156-3E399E26B702}">
  <ds:schemaRefs/>
</ds:datastoreItem>
</file>

<file path=customXml/itemProps34.xml><?xml version="1.0" encoding="utf-8"?>
<ds:datastoreItem xmlns:ds="http://schemas.openxmlformats.org/officeDocument/2006/customXml" ds:itemID="{8F3A67DB-2B6C-4959-B96D-B1484DFCCB9A}">
  <ds:schemaRefs/>
</ds:datastoreItem>
</file>

<file path=customXml/itemProps35.xml><?xml version="1.0" encoding="utf-8"?>
<ds:datastoreItem xmlns:ds="http://schemas.openxmlformats.org/officeDocument/2006/customXml" ds:itemID="{8EA8EB3E-6964-413E-A1B8-4C2610333882}">
  <ds:schemaRefs/>
</ds:datastoreItem>
</file>

<file path=customXml/itemProps36.xml><?xml version="1.0" encoding="utf-8"?>
<ds:datastoreItem xmlns:ds="http://schemas.openxmlformats.org/officeDocument/2006/customXml" ds:itemID="{BDBCE6A4-8FE6-4632-9BE6-2C2C79CAB89B}">
  <ds:schemaRefs/>
</ds:datastoreItem>
</file>

<file path=customXml/itemProps37.xml><?xml version="1.0" encoding="utf-8"?>
<ds:datastoreItem xmlns:ds="http://schemas.openxmlformats.org/officeDocument/2006/customXml" ds:itemID="{A22E7A2D-66BA-467E-A95E-28FC615FC3D6}">
  <ds:schemaRefs/>
</ds:datastoreItem>
</file>

<file path=customXml/itemProps38.xml><?xml version="1.0" encoding="utf-8"?>
<ds:datastoreItem xmlns:ds="http://schemas.openxmlformats.org/officeDocument/2006/customXml" ds:itemID="{9E46FC92-E530-4BC7-A16B-7E62997F6AA0}">
  <ds:schemaRefs/>
</ds:datastoreItem>
</file>

<file path=customXml/itemProps39.xml><?xml version="1.0" encoding="utf-8"?>
<ds:datastoreItem xmlns:ds="http://schemas.openxmlformats.org/officeDocument/2006/customXml" ds:itemID="{5BD0D75D-8F82-441A-BE80-F4F22F12A4AD}">
  <ds:schemaRefs>
    <ds:schemaRef ds:uri="http://schemas.microsoft.com/DataMashup"/>
  </ds:schemaRefs>
</ds:datastoreItem>
</file>

<file path=customXml/itemProps4.xml><?xml version="1.0" encoding="utf-8"?>
<ds:datastoreItem xmlns:ds="http://schemas.openxmlformats.org/officeDocument/2006/customXml" ds:itemID="{05594016-FA3A-4C6C-A4B2-B15FDC0CD5CE}">
  <ds:schemaRefs/>
</ds:datastoreItem>
</file>

<file path=customXml/itemProps40.xml><?xml version="1.0" encoding="utf-8"?>
<ds:datastoreItem xmlns:ds="http://schemas.openxmlformats.org/officeDocument/2006/customXml" ds:itemID="{A2BECD3D-651F-47F8-A798-09CD8469E305}">
  <ds:schemaRefs/>
</ds:datastoreItem>
</file>

<file path=customXml/itemProps41.xml><?xml version="1.0" encoding="utf-8"?>
<ds:datastoreItem xmlns:ds="http://schemas.openxmlformats.org/officeDocument/2006/customXml" ds:itemID="{0E3ACD5F-F1BC-4A60-8180-6549D54F5B1F}">
  <ds:schemaRefs/>
</ds:datastoreItem>
</file>

<file path=customXml/itemProps42.xml><?xml version="1.0" encoding="utf-8"?>
<ds:datastoreItem xmlns:ds="http://schemas.openxmlformats.org/officeDocument/2006/customXml" ds:itemID="{5E4CC8F4-6EEF-4658-86BC-9E4BE19BE66E}">
  <ds:schemaRefs/>
</ds:datastoreItem>
</file>

<file path=customXml/itemProps5.xml><?xml version="1.0" encoding="utf-8"?>
<ds:datastoreItem xmlns:ds="http://schemas.openxmlformats.org/officeDocument/2006/customXml" ds:itemID="{E68DF188-5D69-48C2-A2C9-4372D8278A93}">
  <ds:schemaRefs/>
</ds:datastoreItem>
</file>

<file path=customXml/itemProps6.xml><?xml version="1.0" encoding="utf-8"?>
<ds:datastoreItem xmlns:ds="http://schemas.openxmlformats.org/officeDocument/2006/customXml" ds:itemID="{988083EA-6177-4B34-A5B3-D964641760FD}">
  <ds:schemaRefs/>
</ds:datastoreItem>
</file>

<file path=customXml/itemProps7.xml><?xml version="1.0" encoding="utf-8"?>
<ds:datastoreItem xmlns:ds="http://schemas.openxmlformats.org/officeDocument/2006/customXml" ds:itemID="{B1FE6419-E890-4978-B95E-30C614FA69E5}">
  <ds:schemaRefs/>
</ds:datastoreItem>
</file>

<file path=customXml/itemProps8.xml><?xml version="1.0" encoding="utf-8"?>
<ds:datastoreItem xmlns:ds="http://schemas.openxmlformats.org/officeDocument/2006/customXml" ds:itemID="{7ECCA2AB-6E6B-429D-8BC7-FE807C4993D5}">
  <ds:schemaRefs/>
</ds:datastoreItem>
</file>

<file path=customXml/itemProps9.xml><?xml version="1.0" encoding="utf-8"?>
<ds:datastoreItem xmlns:ds="http://schemas.openxmlformats.org/officeDocument/2006/customXml" ds:itemID="{EE33EABA-E90E-4770-AE65-E4C8089AE6B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Profitability</vt:lpstr>
      <vt:lpstr>Performance</vt:lpstr>
      <vt:lpstr>Dashboard Profitability</vt:lpstr>
      <vt:lpstr>Performance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Krisna Aditya</dc:creator>
  <cp:lastModifiedBy>Krisna Aditya</cp:lastModifiedBy>
  <dcterms:created xsi:type="dcterms:W3CDTF">2025-04-05T09:21:51Z</dcterms:created>
  <dcterms:modified xsi:type="dcterms:W3CDTF">2025-04-12T03:13:00Z</dcterms:modified>
</cp:coreProperties>
</file>